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Sandra\Desktop\PRESUPUESTO\Ejecuciones Presupuestales enero\"/>
    </mc:Choice>
  </mc:AlternateContent>
  <xr:revisionPtr revIDLastSave="0" documentId="13_ncr:1_{67FE08DF-4F8D-4FEE-8A15-48A724B6DA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2021" sheetId="1" r:id="rId1"/>
  </sheets>
  <definedNames>
    <definedName name="_xlnm.Print_Titles" localSheetId="0">'PRESUPUESTO 2021'!$2:$12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" l="1"/>
  <c r="AD13" i="1"/>
  <c r="AA218" i="1"/>
  <c r="Z218" i="1"/>
  <c r="V218" i="1" l="1"/>
  <c r="W218" i="1"/>
  <c r="I218" i="1" l="1"/>
  <c r="H218" i="1"/>
  <c r="AD21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AD17" i="1" l="1"/>
  <c r="AD41" i="1"/>
  <c r="AD44" i="1"/>
  <c r="AD30" i="1"/>
  <c r="AD18" i="1"/>
  <c r="AC218" i="1"/>
  <c r="AB218" i="1"/>
  <c r="Y218" i="1"/>
  <c r="X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G218" i="1"/>
  <c r="F218" i="1"/>
  <c r="AD16" i="1" l="1"/>
  <c r="AD15" i="1" s="1"/>
</calcChain>
</file>

<file path=xl/sharedStrings.xml><?xml version="1.0" encoding="utf-8"?>
<sst xmlns="http://schemas.openxmlformats.org/spreadsheetml/2006/main" count="457" uniqueCount="433">
  <si>
    <t>SECRETARIA GENERAL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</si>
  <si>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</si>
  <si>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</si>
  <si>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</si>
  <si>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</si>
  <si>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</si>
  <si>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</si>
  <si>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</si>
  <si>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</si>
  <si>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</si>
  <si>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</si>
  <si>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</si>
  <si>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</si>
  <si>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</si>
  <si>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</si>
  <si>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</si>
  <si>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</si>
  <si>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</si>
  <si>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</si>
  <si>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</si>
  <si>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</si>
  <si>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Sueldo básico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</si>
  <si>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</si>
  <si>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</si>
  <si>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</si>
  <si>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</si>
  <si>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</si>
  <si>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</si>
  <si>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</si>
  <si>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</si>
  <si>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</si>
  <si>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</si>
  <si>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</si>
  <si>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</si>
  <si>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</si>
  <si>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</si>
  <si>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</si>
  <si>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Indemnización por vacaciones</t>
  </si>
  <si>
    <t>Maquinaria de oficina, contabilidad e informática</t>
  </si>
  <si>
    <t>Maquinaria y aparatos eléctricos</t>
  </si>
  <si>
    <t>Productos de madera, corcho, cestería y espartería</t>
  </si>
  <si>
    <t>Productos de caucho y plástico</t>
  </si>
  <si>
    <t>Muebles; otros bienes transportables n.c.p.</t>
  </si>
  <si>
    <t>Productos metálicos elaborados (excepto maquinaria y equipo)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</si>
  <si>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</si>
  <si>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</si>
  <si>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</si>
  <si>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administración de fondos de pensiones y cesantías</t>
  </si>
  <si>
    <t>Otros servicios de seguros distintos de los seguros de vida n.c.p.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</si>
  <si>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</si>
  <si>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</si>
  <si>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</si>
  <si>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</si>
  <si>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Multas y sanciones</t>
  </si>
  <si>
    <t>INVERSION</t>
  </si>
  <si>
    <t>DIRECTA</t>
  </si>
  <si>
    <t>Un Nuevo Contrato Social y Ambiental para la Bogotá del Siglo XXI</t>
  </si>
  <si>
    <t>Fortalecimiento a espacios (instancias) de participación para los grupos étnicos en las 20 localidades de Bogotá</t>
  </si>
  <si>
    <t>Optimización de la participación ciudadana incidente para los asuntos públicos Bogotá</t>
  </si>
  <si>
    <t>Fortalecimiento Institucional de la Gestión Administrativa del Instituto Distrital de la Participación y Acción Comunal Bogotá</t>
  </si>
  <si>
    <t>Fortalecimiento de la capacidad tecnológica y administrativa del Instituto Distrital de la Participación y Acción Comunal - IDPAC. Bogotá</t>
  </si>
  <si>
    <t>3-1-4</t>
  </si>
  <si>
    <t>PASIVOS EXIGIBLES</t>
  </si>
  <si>
    <t>TOTALES</t>
  </si>
  <si>
    <t>RUBRO</t>
  </si>
  <si>
    <t>CODIGO</t>
  </si>
  <si>
    <t>FINAL</t>
  </si>
  <si>
    <t>VIGENCIA FISCAL 2022</t>
  </si>
  <si>
    <t>POS/O2</t>
  </si>
  <si>
    <t>POS/O21</t>
  </si>
  <si>
    <t>FUNCIONAMIENTO</t>
  </si>
  <si>
    <t>POS/O211</t>
  </si>
  <si>
    <t>GASTOS DE PERSONAL</t>
  </si>
  <si>
    <t>POS/O21101</t>
  </si>
  <si>
    <t>PLANTA DE PERSONAL PERMANENTE</t>
  </si>
  <si>
    <t>POS/O2110101</t>
  </si>
  <si>
    <t>FACTORES CONSTITUTIVOS DE SALARIO</t>
  </si>
  <si>
    <t>POS/O2110101001</t>
  </si>
  <si>
    <t>FACTORES SALARIALES COMUNES</t>
  </si>
  <si>
    <t>POS/O211010100101</t>
  </si>
  <si>
    <t>POS/O211010100102</t>
  </si>
  <si>
    <t>Horas extras, dominicales, festivos y recargos</t>
  </si>
  <si>
    <t>POS/O211010100103</t>
  </si>
  <si>
    <t>POS/O211010100104</t>
  </si>
  <si>
    <t>POS/O211010100105</t>
  </si>
  <si>
    <t>POS/O211010100107</t>
  </si>
  <si>
    <t>POS/O211010100108</t>
  </si>
  <si>
    <t>Prestaciones sociales</t>
  </si>
  <si>
    <t>POS/O21101010010801</t>
  </si>
  <si>
    <t>POS/O21101010010802</t>
  </si>
  <si>
    <t>POS/O211010100109</t>
  </si>
  <si>
    <t>Prima técnica salarial</t>
  </si>
  <si>
    <t>POS/O2110101002</t>
  </si>
  <si>
    <t>Factores salariales especiales</t>
  </si>
  <si>
    <t>POS/O211010100204</t>
  </si>
  <si>
    <t>Prima semestral</t>
  </si>
  <si>
    <t>POS/O211010100212</t>
  </si>
  <si>
    <t>POS/O21101010021201</t>
  </si>
  <si>
    <t>Beneficios a los empleados a corto plazo</t>
  </si>
  <si>
    <t>POS/O2110102</t>
  </si>
  <si>
    <t>CONTRIBUCIONES INHERENTES A LA NÓMINA</t>
  </si>
  <si>
    <t>POS/O2110102001</t>
  </si>
  <si>
    <t>Aportes a la seguridad social en pensiones</t>
  </si>
  <si>
    <t>POS/O211010200101</t>
  </si>
  <si>
    <t>POS/O211010200102</t>
  </si>
  <si>
    <t>POS/O2110102002</t>
  </si>
  <si>
    <t>Aportes a la seguridad social en salud</t>
  </si>
  <si>
    <t>POS/O211010200201</t>
  </si>
  <si>
    <t>POS/O211010200202</t>
  </si>
  <si>
    <t>POS/O2110102003</t>
  </si>
  <si>
    <t>Aportes de cesantías</t>
  </si>
  <si>
    <t>POS/O211010200301</t>
  </si>
  <si>
    <t>POS/O211010200302</t>
  </si>
  <si>
    <t>POS/O2110102004</t>
  </si>
  <si>
    <t>Aportes a cajas de compensación familiar</t>
  </si>
  <si>
    <t>POS/O211010200401</t>
  </si>
  <si>
    <t>POS/O2110102005</t>
  </si>
  <si>
    <t>Aportes generales al sistema de riesgos laborales</t>
  </si>
  <si>
    <t>POS/O211010200501</t>
  </si>
  <si>
    <t>POS/O2110102006</t>
  </si>
  <si>
    <t>Aportes al ICBF</t>
  </si>
  <si>
    <t>POS/O2110102007</t>
  </si>
  <si>
    <t>Aportes al SENA</t>
  </si>
  <si>
    <t>POS/O2110103</t>
  </si>
  <si>
    <t>REMUNERACIONES NO CONSTITUTIVAS DE FACTOR SALARIAL</t>
  </si>
  <si>
    <t>POS/O2110103001</t>
  </si>
  <si>
    <t>POS/O211010300102</t>
  </si>
  <si>
    <t>POS/O211010300103</t>
  </si>
  <si>
    <t>Bonificación especial de recreación</t>
  </si>
  <si>
    <t>POS/O212</t>
  </si>
  <si>
    <t>ADQUISICIÓN DE BIENES Y SERVICIOS</t>
  </si>
  <si>
    <t>POS/O21201</t>
  </si>
  <si>
    <t>ADQUISICIÓN DE ACTIVOS NO FINANCIEROS</t>
  </si>
  <si>
    <t>POS/O2120101</t>
  </si>
  <si>
    <t>ACTIVOS FIJOS</t>
  </si>
  <si>
    <t>POS/O2120101003</t>
  </si>
  <si>
    <t>MAQUINARIA Y EQUIPO</t>
  </si>
  <si>
    <t>POS/O212010100303</t>
  </si>
  <si>
    <t>POS/O21201010030301</t>
  </si>
  <si>
    <t>Máquinas para oficina y contabilidad, y sus partes y accesorios</t>
  </si>
  <si>
    <t>POS/O21201010030302</t>
  </si>
  <si>
    <t>Maquinaria de informática y sus partes, piezas y accesorios</t>
  </si>
  <si>
    <t>POS/O212010100304</t>
  </si>
  <si>
    <t>POS/O21201010030401</t>
  </si>
  <si>
    <t>Motores, generadores y transformadores eléctricos y sus partes y piezas</t>
  </si>
  <si>
    <t>POS/O21201010030404</t>
  </si>
  <si>
    <t>Acumuladores, pilas y baterías primarias y sus partes y piezas</t>
  </si>
  <si>
    <t>POS/O21201010030405</t>
  </si>
  <si>
    <t>Lámparas eléctricas de incandescencia o descarga; lámparas de arco, equipo para alumbrado eléctrico; sus partes y piezas</t>
  </si>
  <si>
    <t>POS/O21202</t>
  </si>
  <si>
    <t>ADQUISICIONES DIFERENTES DE ACTIVOS</t>
  </si>
  <si>
    <t>POS/O2120201</t>
  </si>
  <si>
    <t>MATERIALES Y SUMINISTROS</t>
  </si>
  <si>
    <t>POS/O2120201002</t>
  </si>
  <si>
    <t>Productos alimenticios, bebidas y tabaco; textiles, prendas de vestir y productos de cuero</t>
  </si>
  <si>
    <t>POS/O212020100208</t>
  </si>
  <si>
    <t>Tejido de punto o ganchillo; prendas de vestir</t>
  </si>
  <si>
    <t>POS/O2120201002082822205</t>
  </si>
  <si>
    <t>Camisas de fibras artificiales y sintéticas en tejido de punto para hombre</t>
  </si>
  <si>
    <t>POS/O2120201002082823109</t>
  </si>
  <si>
    <t>Pantalones de paño para hombre</t>
  </si>
  <si>
    <t>POS/O2120201002082823117</t>
  </si>
  <si>
    <t>Chaquetas o sacos, excepto de cuero y plástico para hombre</t>
  </si>
  <si>
    <t>POS/O2120201002082823309</t>
  </si>
  <si>
    <t>Pantalones o slaks de paño, para mujer</t>
  </si>
  <si>
    <t>POS/O2120201002082823313</t>
  </si>
  <si>
    <t>Chaquetas o sacos, excepto de cuero y plástico para mujer</t>
  </si>
  <si>
    <t>POS/O2120201002082823401</t>
  </si>
  <si>
    <t>Blusas y camisas de tejidos planos mezclados, para mujer</t>
  </si>
  <si>
    <t>POS/O212020100209</t>
  </si>
  <si>
    <t>Cuero y productos de cuero; calzado</t>
  </si>
  <si>
    <t>POS/O2120201002092933001</t>
  </si>
  <si>
    <t>Calzado de cuero para hombre</t>
  </si>
  <si>
    <t>POS/O2120201002092933003</t>
  </si>
  <si>
    <t>Calzado de cuero para mujer</t>
  </si>
  <si>
    <t>POS/O2120201003</t>
  </si>
  <si>
    <t>OTROS BIENES TRANSPORTABLES (EXCEPTO PRODUCTOS METÁLICOS, MAQUINARIA Y EQUIPO)</t>
  </si>
  <si>
    <t>POS/O212020100301</t>
  </si>
  <si>
    <t>POS/O2120201003013191103</t>
  </si>
  <si>
    <t>Mangos para sellos, brochas y similares</t>
  </si>
  <si>
    <t>POS/O212020100302</t>
  </si>
  <si>
    <t>Pasta o pulpa, papel y productos de papel; impresos y artículos similares</t>
  </si>
  <si>
    <t>POS/O2120201003023212101</t>
  </si>
  <si>
    <t>Papel periódico</t>
  </si>
  <si>
    <t>POS/O2120201003023212801</t>
  </si>
  <si>
    <t>Papel bond</t>
  </si>
  <si>
    <t>POS/O2120201003023212807</t>
  </si>
  <si>
    <t>Cartulina brístol</t>
  </si>
  <si>
    <t>POS/O2120201003023212898</t>
  </si>
  <si>
    <t>Cartulina n.c.p.</t>
  </si>
  <si>
    <t>POS/O2120201003023212899</t>
  </si>
  <si>
    <t>Papeles n.c.p.</t>
  </si>
  <si>
    <t>POS/O2120201003023212901</t>
  </si>
  <si>
    <t>POS/O2120201003023214303</t>
  </si>
  <si>
    <t>Papel esmaltado, estucado o cuché</t>
  </si>
  <si>
    <t>POS/O2120201003023214813</t>
  </si>
  <si>
    <t>Papeles impregnados y revestidos, incluso autoadhesivos</t>
  </si>
  <si>
    <t>POS/O2120201003023215102</t>
  </si>
  <si>
    <t>Cartón acanalado-corrugado</t>
  </si>
  <si>
    <t>POS/O2120201003023215301</t>
  </si>
  <si>
    <t>Cajas de cartón acanalado</t>
  </si>
  <si>
    <t>POS/O2120201003023215305</t>
  </si>
  <si>
    <t>Cajas de cartón liso</t>
  </si>
  <si>
    <t>POS/O2120201003023215312</t>
  </si>
  <si>
    <t>Paneles, divisiones, particiones o protectores de papel para caja</t>
  </si>
  <si>
    <t>POS/O2120201003023222002</t>
  </si>
  <si>
    <t>Libros de mapas y láminas didácticas, impresas</t>
  </si>
  <si>
    <t>POS/O2120201003023262001</t>
  </si>
  <si>
    <t>Carteles litografiados –afiches–</t>
  </si>
  <si>
    <t>POS/O2120201003023262003</t>
  </si>
  <si>
    <t>Catálogos, folletos y otras impresiones publicitarias</t>
  </si>
  <si>
    <t>POS/O2120201003023262004</t>
  </si>
  <si>
    <t>Volantes publicitarios a una o varias tintas</t>
  </si>
  <si>
    <t>POS/O2120201003023270103</t>
  </si>
  <si>
    <t>Agendas y similares con cubierta de material plástico</t>
  </si>
  <si>
    <t>POS/O212020100303</t>
  </si>
  <si>
    <t>Productos de hornos de coque; productos de refinación de petróleo y combustible nuclear</t>
  </si>
  <si>
    <t>POS/O2120201003033331101</t>
  </si>
  <si>
    <t>Gasolina motor corriente</t>
  </si>
  <si>
    <t>POS/O212020100305</t>
  </si>
  <si>
    <t>Otros productos químicos; fibras artificiales (o fibras industriales hechas por el hombre)</t>
  </si>
  <si>
    <t>POS/O2120201003053511001</t>
  </si>
  <si>
    <t>Pinturas para agua, P.V.A. y similares (emulsiones)</t>
  </si>
  <si>
    <t>POS/O2120201003053511003</t>
  </si>
  <si>
    <t>Esmaltes de uso general</t>
  </si>
  <si>
    <t>POS/O2120201003053511004</t>
  </si>
  <si>
    <t>Bases y pinturas anticorrosivas</t>
  </si>
  <si>
    <t>POS/O2120201003053511018</t>
  </si>
  <si>
    <t>Pinturas en aerosol</t>
  </si>
  <si>
    <t>POS/O2120201003053511029</t>
  </si>
  <si>
    <t>Bases y masillas</t>
  </si>
  <si>
    <t>POS/O2120201003053542006</t>
  </si>
  <si>
    <t>Pegantes sintéticos</t>
  </si>
  <si>
    <t>POS/O2120201003053542009</t>
  </si>
  <si>
    <t>Pegantes a base de caucho</t>
  </si>
  <si>
    <t>POS/O212020100306</t>
  </si>
  <si>
    <t>POS/O2120201003063626001</t>
  </si>
  <si>
    <t>Guantes de caucho</t>
  </si>
  <si>
    <t>POS/O2120201003063627018</t>
  </si>
  <si>
    <t>Borradores de caucho</t>
  </si>
  <si>
    <t>POS/O2120201003063627099</t>
  </si>
  <si>
    <t>Artículos de caucho n.c.p.</t>
  </si>
  <si>
    <t>POS/O2120201003063632006</t>
  </si>
  <si>
    <t>Acoples y boquillas de plástico para mangueras</t>
  </si>
  <si>
    <t>POS/O2120201003063641001</t>
  </si>
  <si>
    <t>Bolsas de material plástico sin impresión</t>
  </si>
  <si>
    <t>POS/O2120201003063641005</t>
  </si>
  <si>
    <t>Sobres y envolturas impresas de polietileno laminados con aluminio</t>
  </si>
  <si>
    <t>POS/O2120201003063692001</t>
  </si>
  <si>
    <t>Cintas aislantes</t>
  </si>
  <si>
    <t>POS/O2120201003063692002</t>
  </si>
  <si>
    <t>Cinta autoadhesiva</t>
  </si>
  <si>
    <t>POS/O2120201003063699006</t>
  </si>
  <si>
    <t>Ganchos legajadores plásticos</t>
  </si>
  <si>
    <t>POS/O212020100308</t>
  </si>
  <si>
    <t>POS/O2120201003083891101</t>
  </si>
  <si>
    <t>Estilógrafos</t>
  </si>
  <si>
    <t>POS/O2120201003083891102</t>
  </si>
  <si>
    <t>Bolígrafos</t>
  </si>
  <si>
    <t>POS/O2120201003083891103</t>
  </si>
  <si>
    <t>Lapiceros</t>
  </si>
  <si>
    <t>POS/O2120201003083891106</t>
  </si>
  <si>
    <t>Lápices</t>
  </si>
  <si>
    <t>POS/O2120201003083891205</t>
  </si>
  <si>
    <t>Fechadores y numeradores</t>
  </si>
  <si>
    <t>POS/O2120201003083899998</t>
  </si>
  <si>
    <t>Artículos n.c.p. para escritorio y oficina</t>
  </si>
  <si>
    <t>POS/O2120201004</t>
  </si>
  <si>
    <t>PRODUCTOS METÁLICOS Y PAQUETES DE SOFTWARE</t>
  </si>
  <si>
    <t>POS/O212020100402</t>
  </si>
  <si>
    <t>POS/O2120201004024291502</t>
  </si>
  <si>
    <t>Cortaúñas, pinzas y similares</t>
  </si>
  <si>
    <t>POS/O2120201004024292118</t>
  </si>
  <si>
    <t>Tenazas y alicates</t>
  </si>
  <si>
    <t>POS/O2120201004024292119</t>
  </si>
  <si>
    <t>Destornilladores</t>
  </si>
  <si>
    <t>POS/O2120201004024292122</t>
  </si>
  <si>
    <t>Brocas-barrenas</t>
  </si>
  <si>
    <t>POS/O2120201004024292123</t>
  </si>
  <si>
    <t>Llaves de ajuste fijas</t>
  </si>
  <si>
    <t>POS/O2120201004024292202</t>
  </si>
  <si>
    <t>Partes y accesorios para herramientas</t>
  </si>
  <si>
    <t>POS/O2120201004024294301</t>
  </si>
  <si>
    <t>Malla y enrejado de alambre de hierro o acero</t>
  </si>
  <si>
    <t>POS/O2120201004024294404</t>
  </si>
  <si>
    <t>Tornillos de cobre</t>
  </si>
  <si>
    <t>POS/O2120201004024294405</t>
  </si>
  <si>
    <t>Tuercas y arandelas de cobre</t>
  </si>
  <si>
    <t>POS/O2120201004024294406</t>
  </si>
  <si>
    <t>Tornillos de aluminio</t>
  </si>
  <si>
    <t>POS/O2120201004024294408</t>
  </si>
  <si>
    <t>Clavos y puntillas de hierro o acero</t>
  </si>
  <si>
    <t>POS/O2120201004024294411</t>
  </si>
  <si>
    <t>Remaches</t>
  </si>
  <si>
    <t>POS/O2120201004024299205</t>
  </si>
  <si>
    <t>Cerraduras para muebles</t>
  </si>
  <si>
    <t>POS/O2120201004024299206</t>
  </si>
  <si>
    <t>Candados</t>
  </si>
  <si>
    <t>POS/O2120201004024299207</t>
  </si>
  <si>
    <t>Llaves para cerraduras y candados</t>
  </si>
  <si>
    <t>POS/O2120201004024299401</t>
  </si>
  <si>
    <t>Recipientes metálicos para basuras-canecas</t>
  </si>
  <si>
    <t>POS/O2120201004024299502</t>
  </si>
  <si>
    <t>Clips</t>
  </si>
  <si>
    <t>POS/O2120201004024299938</t>
  </si>
  <si>
    <t>Acoples y boquillas para mangueras</t>
  </si>
  <si>
    <t>POS/O2120201004024299991</t>
  </si>
  <si>
    <t>Artículos n.c.p. de ferretería y cerrajería</t>
  </si>
  <si>
    <t>POS/O2120202</t>
  </si>
  <si>
    <t>ADQUISICIÓN DE SERVICIOS</t>
  </si>
  <si>
    <t>POS/O2120202006</t>
  </si>
  <si>
    <t>SERVICIOS DE ALOJAMIENTO; SERVICIOS DE SUMINISTRO DE COMIDAS Y BEBIDAS; SERVICIOS DE TRANSPORTE; Y SERVICIOS DE DISTRIBUCIÓN DE ELECTRICIDAD, GAS Y AGUA</t>
  </si>
  <si>
    <t>POS/O212020200605</t>
  </si>
  <si>
    <t>Servicios de transporte de carga</t>
  </si>
  <si>
    <t>POS/O21202020060565116</t>
  </si>
  <si>
    <t>Servicios de transporte por carretera de correspondencia y paquetes</t>
  </si>
  <si>
    <t>POS/O2120202007</t>
  </si>
  <si>
    <t>SERVICIOS FINANCIEROS Y SERVICIOS CONEXOS, SERVICIOS INMOBILIARIOS Y SERVICIOS DE LEASING</t>
  </si>
  <si>
    <t>POS/O212020200701</t>
  </si>
  <si>
    <t>SERVICIOS FINANCIEROS Y SERVICIOS CONEXOS</t>
  </si>
  <si>
    <t>POS/O21202020070103</t>
  </si>
  <si>
    <t>Servicios de seguros y pensiones (excepto los servicios de reaseguro y de seguridad social de afiliación obligatoria)</t>
  </si>
  <si>
    <t>POS/O2120202007010305</t>
  </si>
  <si>
    <t>Otros servicios de seguros distintos a los seguros de vida (excepto los servicios de reaseguro)</t>
  </si>
  <si>
    <t>POS/O212020200701030571351</t>
  </si>
  <si>
    <t>POS/O212020200701030571354</t>
  </si>
  <si>
    <t>POS/O212020200701030571355</t>
  </si>
  <si>
    <t>POS/O212020200701030571357</t>
  </si>
  <si>
    <t>Servicios de seguros de viaje</t>
  </si>
  <si>
    <t>POS/O212020200701030571359</t>
  </si>
  <si>
    <t>POS/O21202020070106</t>
  </si>
  <si>
    <t>Servicios auxiliares de seguros, pensiones y cesantías</t>
  </si>
  <si>
    <t>POS/O2120202007010671640</t>
  </si>
  <si>
    <t>POS/O212020200702</t>
  </si>
  <si>
    <t>Servicios inmobiliarios</t>
  </si>
  <si>
    <t>POS/O21202020070272111</t>
  </si>
  <si>
    <t>Servicios de alquiler o arrendamiento con o sin opción de compra, relativos a bienes inmuebles residenciales (vivienda) propios o arrendados</t>
  </si>
  <si>
    <t>POS/O212020200703</t>
  </si>
  <si>
    <t>Servicios de arrendamiento o alquiler sin operario</t>
  </si>
  <si>
    <t>POS/O21202020070373311</t>
  </si>
  <si>
    <t>Derechos de uso de programas informáticos</t>
  </si>
  <si>
    <t>POS/O21202020070373312</t>
  </si>
  <si>
    <t>Derechos de uso de bases de datos</t>
  </si>
  <si>
    <t>POS/O21202020070373390</t>
  </si>
  <si>
    <t>Derechos de uso de otros productos de propiedad intelectual</t>
  </si>
  <si>
    <t>POS/O2120202008</t>
  </si>
  <si>
    <t>SERVICIOS PRESTADOS A LAS EMPRESAS Y SERVICIOS DE PRODUCCIÓN</t>
  </si>
  <si>
    <t>POS/O212020200803</t>
  </si>
  <si>
    <t>Servicios profesionales, científicos y técnicos (excepto los servicios de investigación, urbanismo, jurídicos y de contabilidad)</t>
  </si>
  <si>
    <t>POS/O21202020080383111</t>
  </si>
  <si>
    <t>Servicios de consultoría en gestión estratégica</t>
  </si>
  <si>
    <t>POS/O21202020080383112</t>
  </si>
  <si>
    <t>Servicios de consultoría en gestión financiera</t>
  </si>
  <si>
    <t>POS/O21202020080383990</t>
  </si>
  <si>
    <t>Otros servicios profesionales, técnicos y empresariales n.c.p.</t>
  </si>
  <si>
    <t>POS/O212020200804</t>
  </si>
  <si>
    <t>Servicios de telecomunicaciones, transmisión y suministro de información</t>
  </si>
  <si>
    <t>POS/O21202020080484110</t>
  </si>
  <si>
    <t>Servicios de operadores (conexión)</t>
  </si>
  <si>
    <t>POS/O21202020080484120</t>
  </si>
  <si>
    <t>Servicios de telefonía fija (acceso)</t>
  </si>
  <si>
    <t>POS/O21202020080484290</t>
  </si>
  <si>
    <t>Otros servicios de telecomunicaciones vía Internet</t>
  </si>
  <si>
    <t>POS/O212020200805</t>
  </si>
  <si>
    <t>Servicios de soporte</t>
  </si>
  <si>
    <t>POS/O21202020080585250</t>
  </si>
  <si>
    <t>POS/O21202020080585330</t>
  </si>
  <si>
    <t>POS/O21202020080585951</t>
  </si>
  <si>
    <t>POS/O21202020080585954</t>
  </si>
  <si>
    <t>POS/O212020200806</t>
  </si>
  <si>
    <t>Servicios de apoyo y de operación para la agricultura, la caza, la silvicultura, la pesca, la minería y los servicios públicos</t>
  </si>
  <si>
    <t>POS/O21202020080686312</t>
  </si>
  <si>
    <t>Servicios de distribución de electricidad (a comisión o por contrato)</t>
  </si>
  <si>
    <t>POS/O21202020080686330</t>
  </si>
  <si>
    <t>Servicios de distribución de agua por tubería (a comisión o por contrato)</t>
  </si>
  <si>
    <t>POS/O212020200807</t>
  </si>
  <si>
    <t>Servicios de mantenimiento, reparación e instalación (excepto servicios de construcción)</t>
  </si>
  <si>
    <t>POS/O21202020080787130</t>
  </si>
  <si>
    <t>Servicios de mantenimiento y reparación de computadores y equipos periféricos</t>
  </si>
  <si>
    <t>POS/O2120202008078714199</t>
  </si>
  <si>
    <t>Servicio de mantenimiento y reparación de vehículos automotores n.c.p.</t>
  </si>
  <si>
    <t>POS/O2120202008078731002</t>
  </si>
  <si>
    <t>Servicio de instalación de tanques, depósitos, cisternas y recipientes de metal, excepto los utilizados para el envase o transporte de mercancías</t>
  </si>
  <si>
    <t>POS/O2120202008078731099</t>
  </si>
  <si>
    <t>Servicio de instalación de otros productos metálicos elaborados n.c.p.</t>
  </si>
  <si>
    <t>POS/O2120202009</t>
  </si>
  <si>
    <t>SERVICIOS PARA LA COMUNIDAD, SOCIALES Y PERSONALES</t>
  </si>
  <si>
    <t>POS/O212020200902</t>
  </si>
  <si>
    <t>Servicios de educación</t>
  </si>
  <si>
    <t>POS/O21202020090292920</t>
  </si>
  <si>
    <t>Servicios de apoyo educativo</t>
  </si>
  <si>
    <t>POS/O212020200903</t>
  </si>
  <si>
    <t>Servicios para el cuidado de la salud humana y servicios sociales</t>
  </si>
  <si>
    <t>POS/O21202020090393199</t>
  </si>
  <si>
    <t>Otros servicios sanitarios n.c.p.</t>
  </si>
  <si>
    <t>POS/O212020200904</t>
  </si>
  <si>
    <t>Servicios de alcantarillado, recolección, tratamiento y disposición de desechos y otros servicios de saneamiento ambiental</t>
  </si>
  <si>
    <t>POS/O21202020090494110</t>
  </si>
  <si>
    <t>Servicios de alcantarillado y tratamiento de aguas residuales</t>
  </si>
  <si>
    <t>POS/O21202020090494231</t>
  </si>
  <si>
    <t>Servicios generales de recolección de desechos residenciales</t>
  </si>
  <si>
    <t>POS/O212020200906</t>
  </si>
  <si>
    <t>Servicios recreativos, culturales y deportivos</t>
  </si>
  <si>
    <t>POS/O21202020090696590</t>
  </si>
  <si>
    <t>Otros servicios deportivos y recreativos</t>
  </si>
  <si>
    <t>POS/O218</t>
  </si>
  <si>
    <t>GASTOS POR TRIBUTOS, TASAS, CONTRIBUCIONES, MULTAS, SANCIONES E INTERESES DE MORA</t>
  </si>
  <si>
    <t>POS/O21801</t>
  </si>
  <si>
    <t>IMPUESTOS</t>
  </si>
  <si>
    <t>POS/O2180151</t>
  </si>
  <si>
    <t>Impuesto sobre vehículos automotores</t>
  </si>
  <si>
    <t>POS/O21805</t>
  </si>
  <si>
    <t>MULTAS, SANCIONES E INTERESES DE MORA</t>
  </si>
  <si>
    <t>POS/O2180501</t>
  </si>
  <si>
    <t>POS/O2180501003</t>
  </si>
  <si>
    <t>Sanciones contractuales</t>
  </si>
  <si>
    <t>PRO/O23</t>
  </si>
  <si>
    <t>PRO/O2301</t>
  </si>
  <si>
    <t>PRO/O230116</t>
  </si>
  <si>
    <t>PRO/O23011601040000007678</t>
  </si>
  <si>
    <t>PRO/O23011603430000007796</t>
  </si>
  <si>
    <t>Construcción de procesos para la convivencia y la participación ciudadana incidente en los asuntos públicos locales, distritales y regionales Bogotá</t>
  </si>
  <si>
    <t>PRO/O23011605510000007685</t>
  </si>
  <si>
    <t>Modernización del modelo de gestión y tecnológico de las Organizaciones Comunales y de Propiedad Horizontal para el ejercicio de la democracia activa digital en el Siglo XXI. Bogotá.</t>
  </si>
  <si>
    <t>PRO/O23011605510000007687</t>
  </si>
  <si>
    <t>Fortalecimiento a las organizaciones sociales y comunitarias para una participación ciudadana informada e incidente con enfoque diferencial en el Distrito Capital Bogotá</t>
  </si>
  <si>
    <t>PRO/O23011605510000007688</t>
  </si>
  <si>
    <t>Fortalecimiento de las capacidades democráticas de la ciudadanía para la participación incidente y la gobernanza, con enfoque de innovación social, en Bogotá.</t>
  </si>
  <si>
    <t>PRO/O23011605510000007729</t>
  </si>
  <si>
    <t>PRO/O23011605560000007712</t>
  </si>
  <si>
    <t>PRO/O23011605560000007714</t>
  </si>
  <si>
    <t>PRO/O23011605570000007723</t>
  </si>
  <si>
    <t>Fortalecimiento de las capacidades de las Alcaldías Locales, instituciones del Distrito y ciudadanía en procesos de planeación y presupuestos participativos.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</si>
</sst>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&quot;[-] &quot;@"/>
    <numFmt numFmtId="166" formatCode="&quot;  [-] &quot;@"/>
    <numFmt numFmtId="167" formatCode="&quot;    [-] &quot;@"/>
    <numFmt numFmtId="168" formatCode="&quot;      [-] &quot;@"/>
    <numFmt numFmtId="169" formatCode="&quot;        [-] &quot;@"/>
    <numFmt numFmtId="170" formatCode="&quot;          [-] &quot;@"/>
    <numFmt numFmtId="171" formatCode="&quot;                 &quot;@"/>
    <numFmt numFmtId="172" formatCode="&quot;            [-] &quot;@"/>
    <numFmt numFmtId="173" formatCode="&quot;                   &quot;@"/>
    <numFmt numFmtId="174" formatCode="&quot;               &quot;@"/>
    <numFmt numFmtId="175" formatCode="&quot;              [-] &quot;@"/>
    <numFmt numFmtId="176" formatCode="&quot;                [-] &quot;@"/>
    <numFmt numFmtId="177" formatCode="&quot;                       &quot;@"/>
    <numFmt numFmtId="178" formatCode="&quot;                     &quot;@"/>
    <numFmt numFmtId="179" formatCode="&quot;             &quot;@"/>
    <numFmt numFmtId="180" formatCode="&quot;        [+] &quot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66666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 style="thin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 style="medium">
        <color indexed="64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rgb="FFBFBFBF"/>
      </left>
      <right/>
      <top style="medium">
        <color indexed="64"/>
      </top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thin">
        <color rgb="FFBFBFBF"/>
      </top>
      <bottom style="medium">
        <color indexed="64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 style="thin">
        <color rgb="FFBFBFBF"/>
      </top>
      <bottom style="double">
        <color indexed="64"/>
      </bottom>
      <diagonal/>
    </border>
    <border>
      <left style="thin">
        <color rgb="FFBFBFBF"/>
      </left>
      <right/>
      <top style="thin">
        <color rgb="FFBFBFBF"/>
      </top>
      <bottom style="double">
        <color indexed="64"/>
      </bottom>
      <diagonal/>
    </border>
    <border>
      <left style="medium">
        <color indexed="64"/>
      </left>
      <right style="thin">
        <color rgb="FFBFBFBF"/>
      </right>
      <top style="double">
        <color indexed="64"/>
      </top>
      <bottom style="thin">
        <color rgb="FFBFBFBF"/>
      </bottom>
      <diagonal/>
    </border>
    <border>
      <left style="thin">
        <color rgb="FFBFBFBF"/>
      </left>
      <right/>
      <top style="double">
        <color indexed="64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 style="medium">
        <color indexed="64"/>
      </left>
      <right style="thin">
        <color rgb="FFBFBFBF"/>
      </right>
      <top style="thin">
        <color indexed="64"/>
      </top>
      <bottom style="thin">
        <color rgb="FFBFBFBF"/>
      </bottom>
      <diagonal/>
    </border>
    <border>
      <left style="medium">
        <color rgb="FFBFBFBF"/>
      </left>
      <right/>
      <top style="thin">
        <color indexed="64"/>
      </top>
      <bottom style="medium">
        <color rgb="FFBFBFBF"/>
      </bottom>
      <diagonal/>
    </border>
    <border>
      <left style="medium">
        <color rgb="FFBFBFBF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rgb="FFBFBFBF"/>
      </right>
      <top style="double">
        <color indexed="64"/>
      </top>
      <bottom/>
      <diagonal/>
    </border>
    <border>
      <left style="thin">
        <color rgb="FFBFBFBF"/>
      </left>
      <right/>
      <top style="double">
        <color indexed="64"/>
      </top>
      <bottom/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/>
      <top style="double">
        <color indexed="64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17" fillId="4" borderId="28" applyNumberFormat="0" applyAlignment="0" applyProtection="0">
      <alignment horizontal="left" vertical="center" indent="1"/>
    </xf>
    <xf numFmtId="0" fontId="17" fillId="6" borderId="28" applyNumberFormat="0" applyAlignment="0" applyProtection="0">
      <alignment horizontal="left" vertical="center" indent="1"/>
    </xf>
  </cellStyleXfs>
  <cellXfs count="155">
    <xf numFmtId="0" fontId="0" fillId="0" borderId="0" xfId="0"/>
    <xf numFmtId="0" fontId="2" fillId="2" borderId="0" xfId="0" applyFont="1" applyFill="1"/>
    <xf numFmtId="0" fontId="3" fillId="2" borderId="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1" applyNumberFormat="1" applyFont="1" applyFill="1" applyBorder="1" applyAlignment="1">
      <alignment horizontal="right"/>
    </xf>
    <xf numFmtId="0" fontId="8" fillId="2" borderId="12" xfId="0" applyFont="1" applyFill="1" applyBorder="1"/>
    <xf numFmtId="164" fontId="4" fillId="2" borderId="13" xfId="1" applyFont="1" applyFill="1" applyBorder="1" applyAlignment="1">
      <alignment horizontal="right"/>
    </xf>
    <xf numFmtId="0" fontId="9" fillId="2" borderId="12" xfId="0" applyFont="1" applyFill="1" applyBorder="1"/>
    <xf numFmtId="0" fontId="10" fillId="2" borderId="12" xfId="0" applyFont="1" applyFill="1" applyBorder="1"/>
    <xf numFmtId="164" fontId="3" fillId="2" borderId="13" xfId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3" fillId="2" borderId="13" xfId="1" applyFont="1" applyFill="1" applyBorder="1"/>
    <xf numFmtId="0" fontId="4" fillId="2" borderId="15" xfId="0" applyFont="1" applyFill="1" applyBorder="1"/>
    <xf numFmtId="0" fontId="3" fillId="2" borderId="16" xfId="0" applyFont="1" applyFill="1" applyBorder="1"/>
    <xf numFmtId="164" fontId="3" fillId="2" borderId="15" xfId="1" applyFont="1" applyFill="1" applyBorder="1"/>
    <xf numFmtId="0" fontId="3" fillId="2" borderId="18" xfId="0" applyFont="1" applyFill="1" applyBorder="1"/>
    <xf numFmtId="3" fontId="3" fillId="2" borderId="17" xfId="0" applyNumberFormat="1" applyFont="1" applyFill="1" applyBorder="1"/>
    <xf numFmtId="164" fontId="3" fillId="2" borderId="17" xfId="0" applyNumberFormat="1" applyFont="1" applyFill="1" applyBorder="1"/>
    <xf numFmtId="3" fontId="14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15" fillId="2" borderId="0" xfId="2" applyFont="1" applyFill="1"/>
    <xf numFmtId="0" fontId="6" fillId="2" borderId="19" xfId="0" applyFont="1" applyFill="1" applyBorder="1"/>
    <xf numFmtId="49" fontId="4" fillId="2" borderId="0" xfId="0" applyNumberFormat="1" applyFont="1" applyFill="1" applyBorder="1"/>
    <xf numFmtId="164" fontId="4" fillId="2" borderId="21" xfId="0" applyNumberFormat="1" applyFont="1" applyFill="1" applyBorder="1"/>
    <xf numFmtId="164" fontId="4" fillId="2" borderId="21" xfId="1" applyFont="1" applyFill="1" applyBorder="1" applyAlignment="1">
      <alignment horizontal="right"/>
    </xf>
    <xf numFmtId="164" fontId="3" fillId="2" borderId="21" xfId="1" applyFont="1" applyFill="1" applyBorder="1" applyAlignment="1">
      <alignment horizontal="right"/>
    </xf>
    <xf numFmtId="164" fontId="3" fillId="2" borderId="21" xfId="1" applyFont="1" applyFill="1" applyBorder="1"/>
    <xf numFmtId="0" fontId="4" fillId="2" borderId="22" xfId="0" applyFont="1" applyFill="1" applyBorder="1"/>
    <xf numFmtId="3" fontId="3" fillId="2" borderId="23" xfId="0" applyNumberFormat="1" applyFont="1" applyFill="1" applyBorder="1"/>
    <xf numFmtId="3" fontId="3" fillId="2" borderId="13" xfId="1" applyNumberFormat="1" applyFont="1" applyFill="1" applyBorder="1" applyAlignment="1" applyProtection="1">
      <alignment horizontal="right"/>
      <protection locked="0"/>
    </xf>
    <xf numFmtId="3" fontId="3" fillId="2" borderId="17" xfId="1" applyNumberFormat="1" applyFont="1" applyFill="1" applyBorder="1" applyAlignment="1" applyProtection="1">
      <alignment horizontal="right"/>
      <protection locked="0"/>
    </xf>
    <xf numFmtId="164" fontId="13" fillId="2" borderId="13" xfId="1" applyFont="1" applyFill="1" applyBorder="1" applyAlignment="1">
      <alignment horizontal="right"/>
    </xf>
    <xf numFmtId="164" fontId="13" fillId="2" borderId="13" xfId="0" applyNumberFormat="1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10" fillId="2" borderId="17" xfId="0" applyNumberFormat="1" applyFont="1" applyFill="1" applyBorder="1" applyAlignment="1">
      <alignment wrapText="1"/>
    </xf>
    <xf numFmtId="164" fontId="4" fillId="2" borderId="25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6" xfId="0" applyNumberFormat="1" applyFont="1" applyFill="1" applyBorder="1"/>
    <xf numFmtId="0" fontId="4" fillId="2" borderId="20" xfId="0" applyFont="1" applyFill="1" applyBorder="1" applyAlignment="1">
      <alignment wrapText="1"/>
    </xf>
    <xf numFmtId="3" fontId="16" fillId="3" borderId="27" xfId="0" applyNumberFormat="1" applyFont="1" applyFill="1" applyBorder="1"/>
    <xf numFmtId="170" fontId="18" fillId="6" borderId="51" xfId="4" quotePrefix="1" applyNumberFormat="1" applyFont="1" applyBorder="1" applyAlignment="1"/>
    <xf numFmtId="0" fontId="18" fillId="6" borderId="52" xfId="4" quotePrefix="1" applyNumberFormat="1" applyFont="1" applyBorder="1" applyAlignment="1"/>
    <xf numFmtId="165" fontId="18" fillId="4" borderId="29" xfId="3" quotePrefix="1" applyNumberFormat="1" applyFont="1" applyBorder="1" applyAlignment="1"/>
    <xf numFmtId="0" fontId="18" fillId="5" borderId="30" xfId="0" applyFont="1" applyFill="1" applyBorder="1" applyAlignment="1">
      <alignment vertical="center"/>
    </xf>
    <xf numFmtId="166" fontId="18" fillId="6" borderId="31" xfId="4" quotePrefix="1" applyNumberFormat="1" applyFont="1" applyBorder="1" applyAlignment="1"/>
    <xf numFmtId="0" fontId="18" fillId="7" borderId="30" xfId="0" applyFont="1" applyFill="1" applyBorder="1" applyAlignment="1">
      <alignment vertical="center"/>
    </xf>
    <xf numFmtId="167" fontId="18" fillId="4" borderId="31" xfId="3" quotePrefix="1" applyNumberFormat="1" applyFont="1" applyBorder="1" applyAlignment="1"/>
    <xf numFmtId="168" fontId="18" fillId="6" borderId="31" xfId="4" quotePrefix="1" applyNumberFormat="1" applyFont="1" applyBorder="1" applyAlignment="1"/>
    <xf numFmtId="169" fontId="18" fillId="4" borderId="32" xfId="3" quotePrefix="1" applyNumberFormat="1" applyFont="1" applyBorder="1" applyAlignment="1"/>
    <xf numFmtId="0" fontId="18" fillId="5" borderId="33" xfId="0" applyFont="1" applyFill="1" applyBorder="1" applyAlignment="1">
      <alignment vertical="center"/>
    </xf>
    <xf numFmtId="170" fontId="18" fillId="6" borderId="34" xfId="4" quotePrefix="1" applyNumberFormat="1" applyFont="1" applyBorder="1" applyAlignment="1"/>
    <xf numFmtId="0" fontId="18" fillId="7" borderId="35" xfId="0" applyFont="1" applyFill="1" applyBorder="1" applyAlignment="1">
      <alignment vertical="center"/>
    </xf>
    <xf numFmtId="171" fontId="19" fillId="4" borderId="31" xfId="3" quotePrefix="1" applyNumberFormat="1" applyFont="1" applyBorder="1" applyAlignment="1"/>
    <xf numFmtId="0" fontId="19" fillId="4" borderId="36" xfId="3" quotePrefix="1" applyNumberFormat="1" applyFont="1" applyBorder="1" applyAlignment="1"/>
    <xf numFmtId="172" fontId="18" fillId="4" borderId="31" xfId="3" quotePrefix="1" applyNumberFormat="1" applyFont="1" applyBorder="1" applyAlignment="1"/>
    <xf numFmtId="0" fontId="18" fillId="4" borderId="36" xfId="3" quotePrefix="1" applyNumberFormat="1" applyFont="1" applyBorder="1" applyAlignment="1"/>
    <xf numFmtId="173" fontId="19" fillId="6" borderId="31" xfId="4" quotePrefix="1" applyNumberFormat="1" applyFont="1" applyBorder="1" applyAlignment="1"/>
    <xf numFmtId="0" fontId="19" fillId="6" borderId="36" xfId="4" quotePrefix="1" applyNumberFormat="1" applyFont="1" applyBorder="1" applyAlignment="1"/>
    <xf numFmtId="171" fontId="19" fillId="4" borderId="37" xfId="3" quotePrefix="1" applyNumberFormat="1" applyFont="1" applyBorder="1" applyAlignment="1"/>
    <xf numFmtId="0" fontId="19" fillId="4" borderId="38" xfId="3" quotePrefix="1" applyNumberFormat="1" applyFont="1" applyBorder="1" applyAlignment="1"/>
    <xf numFmtId="0" fontId="18" fillId="6" borderId="39" xfId="4" quotePrefix="1" applyNumberFormat="1" applyFont="1" applyBorder="1" applyAlignment="1"/>
    <xf numFmtId="172" fontId="19" fillId="4" borderId="31" xfId="3" quotePrefix="1" applyNumberFormat="1" applyFont="1" applyBorder="1" applyAlignment="1"/>
    <xf numFmtId="173" fontId="19" fillId="6" borderId="40" xfId="4" quotePrefix="1" applyNumberFormat="1" applyFont="1" applyBorder="1" applyAlignment="1"/>
    <xf numFmtId="0" fontId="19" fillId="6" borderId="41" xfId="4" quotePrefix="1" applyNumberFormat="1" applyFont="1" applyBorder="1" applyAlignment="1"/>
    <xf numFmtId="169" fontId="18" fillId="4" borderId="42" xfId="3" quotePrefix="1" applyNumberFormat="1" applyFont="1" applyBorder="1" applyAlignment="1"/>
    <xf numFmtId="0" fontId="18" fillId="4" borderId="43" xfId="3" quotePrefix="1" applyNumberFormat="1" applyFont="1" applyBorder="1" applyAlignment="1"/>
    <xf numFmtId="170" fontId="18" fillId="6" borderId="31" xfId="4" quotePrefix="1" applyNumberFormat="1" applyFont="1" applyBorder="1" applyAlignment="1"/>
    <xf numFmtId="0" fontId="18" fillId="6" borderId="36" xfId="4" quotePrefix="1" applyNumberFormat="1" applyFont="1" applyBorder="1" applyAlignment="1"/>
    <xf numFmtId="174" fontId="19" fillId="6" borderId="31" xfId="4" quotePrefix="1" applyNumberFormat="1" applyFont="1" applyBorder="1" applyAlignment="1"/>
    <xf numFmtId="174" fontId="19" fillId="6" borderId="40" xfId="4" quotePrefix="1" applyNumberFormat="1" applyFont="1" applyBorder="1" applyAlignment="1"/>
    <xf numFmtId="169" fontId="18" fillId="4" borderId="29" xfId="3" quotePrefix="1" applyNumberFormat="1" applyFont="1" applyBorder="1" applyAlignment="1"/>
    <xf numFmtId="0" fontId="18" fillId="4" borderId="44" xfId="3" quotePrefix="1" applyNumberFormat="1" applyFont="1" applyBorder="1" applyAlignment="1"/>
    <xf numFmtId="170" fontId="19" fillId="6" borderId="31" xfId="4" quotePrefix="1" applyNumberFormat="1" applyFont="1" applyBorder="1" applyAlignment="1"/>
    <xf numFmtId="171" fontId="19" fillId="4" borderId="40" xfId="3" quotePrefix="1" applyNumberFormat="1" applyFont="1" applyBorder="1" applyAlignment="1"/>
    <xf numFmtId="0" fontId="19" fillId="4" borderId="41" xfId="3" quotePrefix="1" applyNumberFormat="1" applyFont="1" applyBorder="1" applyAlignment="1"/>
    <xf numFmtId="167" fontId="18" fillId="4" borderId="45" xfId="3" quotePrefix="1" applyNumberFormat="1" applyFont="1" applyBorder="1" applyAlignment="1"/>
    <xf numFmtId="0" fontId="18" fillId="4" borderId="46" xfId="3" quotePrefix="1" applyNumberFormat="1" applyFont="1" applyBorder="1" applyAlignment="1"/>
    <xf numFmtId="168" fontId="18" fillId="6" borderId="34" xfId="4" quotePrefix="1" applyNumberFormat="1" applyFont="1" applyBorder="1" applyAlignment="1"/>
    <xf numFmtId="169" fontId="19" fillId="4" borderId="31" xfId="3" quotePrefix="1" applyNumberFormat="1" applyFont="1" applyBorder="1" applyAlignment="1"/>
    <xf numFmtId="0" fontId="19" fillId="5" borderId="30" xfId="0" applyFont="1" applyFill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173" fontId="19" fillId="6" borderId="32" xfId="4" quotePrefix="1" applyNumberFormat="1" applyFont="1" applyBorder="1" applyAlignment="1"/>
    <xf numFmtId="0" fontId="19" fillId="6" borderId="47" xfId="4" quotePrefix="1" applyNumberFormat="1" applyFont="1" applyBorder="1" applyAlignment="1"/>
    <xf numFmtId="168" fontId="18" fillId="6" borderId="48" xfId="4" quotePrefix="1" applyNumberFormat="1" applyFont="1" applyBorder="1" applyAlignment="1"/>
    <xf numFmtId="0" fontId="18" fillId="7" borderId="49" xfId="0" applyFont="1" applyFill="1" applyBorder="1" applyAlignment="1">
      <alignment vertical="center"/>
    </xf>
    <xf numFmtId="169" fontId="18" fillId="4" borderId="40" xfId="3" quotePrefix="1" applyNumberFormat="1" applyFont="1" applyBorder="1" applyAlignment="1"/>
    <xf numFmtId="0" fontId="18" fillId="5" borderId="50" xfId="0" applyFont="1" applyFill="1" applyBorder="1" applyAlignment="1">
      <alignment vertical="center"/>
    </xf>
    <xf numFmtId="170" fontId="18" fillId="6" borderId="42" xfId="4" quotePrefix="1" applyNumberFormat="1" applyFont="1" applyBorder="1" applyAlignment="1"/>
    <xf numFmtId="0" fontId="18" fillId="6" borderId="43" xfId="4" quotePrefix="1" applyNumberFormat="1" applyFont="1" applyBorder="1" applyAlignment="1"/>
    <xf numFmtId="173" fontId="19" fillId="6" borderId="29" xfId="4" quotePrefix="1" applyNumberFormat="1" applyFont="1" applyBorder="1" applyAlignment="1"/>
    <xf numFmtId="0" fontId="19" fillId="6" borderId="44" xfId="4" quotePrefix="1" applyNumberFormat="1" applyFont="1" applyBorder="1" applyAlignment="1"/>
    <xf numFmtId="169" fontId="18" fillId="8" borderId="29" xfId="3" quotePrefix="1" applyNumberFormat="1" applyFont="1" applyFill="1" applyBorder="1" applyAlignment="1"/>
    <xf numFmtId="0" fontId="18" fillId="9" borderId="30" xfId="0" applyFont="1" applyFill="1" applyBorder="1" applyAlignment="1">
      <alignment vertical="center"/>
    </xf>
    <xf numFmtId="0" fontId="18" fillId="7" borderId="53" xfId="0" applyFont="1" applyFill="1" applyBorder="1" applyAlignment="1">
      <alignment vertical="center"/>
    </xf>
    <xf numFmtId="175" fontId="18" fillId="6" borderId="31" xfId="4" quotePrefix="1" applyNumberFormat="1" applyFont="1" applyBorder="1" applyAlignment="1"/>
    <xf numFmtId="176" fontId="18" fillId="4" borderId="31" xfId="3" quotePrefix="1" applyNumberFormat="1" applyFont="1" applyBorder="1" applyAlignment="1"/>
    <xf numFmtId="177" fontId="19" fillId="6" borderId="31" xfId="4" quotePrefix="1" applyNumberFormat="1" applyFont="1" applyBorder="1" applyAlignment="1"/>
    <xf numFmtId="178" fontId="19" fillId="4" borderId="31" xfId="3" quotePrefix="1" applyNumberFormat="1" applyFont="1" applyBorder="1" applyAlignment="1"/>
    <xf numFmtId="167" fontId="18" fillId="8" borderId="42" xfId="3" quotePrefix="1" applyNumberFormat="1" applyFont="1" applyFill="1" applyBorder="1" applyAlignment="1"/>
    <xf numFmtId="0" fontId="18" fillId="9" borderId="54" xfId="0" applyFont="1" applyFill="1" applyBorder="1" applyAlignment="1">
      <alignment vertical="center"/>
    </xf>
    <xf numFmtId="179" fontId="19" fillId="4" borderId="31" xfId="3" quotePrefix="1" applyNumberFormat="1" applyFont="1" applyBorder="1" applyAlignment="1"/>
    <xf numFmtId="180" fontId="18" fillId="4" borderId="31" xfId="3" quotePrefix="1" applyNumberFormat="1" applyFont="1" applyBorder="1" applyAlignment="1"/>
    <xf numFmtId="3" fontId="0" fillId="0" borderId="27" xfId="0" applyNumberFormat="1" applyBorder="1"/>
    <xf numFmtId="3" fontId="0" fillId="0" borderId="55" xfId="0" applyNumberFormat="1" applyBorder="1"/>
    <xf numFmtId="166" fontId="18" fillId="10" borderId="29" xfId="4" quotePrefix="1" applyNumberFormat="1" applyFont="1" applyFill="1" applyBorder="1" applyAlignment="1"/>
    <xf numFmtId="0" fontId="18" fillId="10" borderId="44" xfId="4" quotePrefix="1" applyNumberFormat="1" applyFont="1" applyFill="1" applyBorder="1" applyAlignment="1"/>
    <xf numFmtId="3" fontId="20" fillId="9" borderId="27" xfId="0" applyNumberFormat="1" applyFont="1" applyFill="1" applyBorder="1"/>
    <xf numFmtId="3" fontId="20" fillId="0" borderId="27" xfId="0" applyNumberFormat="1" applyFont="1" applyBorder="1"/>
    <xf numFmtId="0" fontId="21" fillId="2" borderId="0" xfId="0" applyFont="1" applyFill="1"/>
    <xf numFmtId="0" fontId="22" fillId="2" borderId="1" xfId="0" applyFont="1" applyFill="1" applyBorder="1"/>
    <xf numFmtId="0" fontId="22" fillId="2" borderId="2" xfId="0" applyFont="1" applyFill="1" applyBorder="1"/>
    <xf numFmtId="0" fontId="22" fillId="2" borderId="3" xfId="0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/>
    <xf numFmtId="0" fontId="22" fillId="2" borderId="0" xfId="0" applyFont="1" applyFill="1" applyBorder="1"/>
    <xf numFmtId="0" fontId="22" fillId="2" borderId="4" xfId="0" applyFont="1" applyFill="1" applyBorder="1"/>
    <xf numFmtId="49" fontId="23" fillId="2" borderId="5" xfId="0" applyNumberFormat="1" applyFont="1" applyFill="1" applyBorder="1"/>
    <xf numFmtId="168" fontId="19" fillId="6" borderId="31" xfId="4" quotePrefix="1" applyNumberFormat="1" applyFont="1" applyBorder="1" applyAlignment="1"/>
    <xf numFmtId="1" fontId="7" fillId="2" borderId="13" xfId="0" applyNumberFormat="1" applyFont="1" applyFill="1" applyBorder="1" applyAlignment="1">
      <alignment horizontal="left"/>
    </xf>
    <xf numFmtId="0" fontId="22" fillId="2" borderId="14" xfId="0" applyFont="1" applyFill="1" applyBorder="1"/>
    <xf numFmtId="16" fontId="22" fillId="2" borderId="17" xfId="0" quotePrefix="1" applyNumberFormat="1" applyFont="1" applyFill="1" applyBorder="1"/>
    <xf numFmtId="0" fontId="22" fillId="2" borderId="24" xfId="0" applyFont="1" applyFill="1" applyBorder="1"/>
    <xf numFmtId="0" fontId="25" fillId="2" borderId="0" xfId="0" applyFont="1" applyFill="1" applyBorder="1"/>
    <xf numFmtId="3" fontId="25" fillId="2" borderId="0" xfId="0" applyNumberFormat="1" applyFont="1" applyFill="1" applyBorder="1" applyAlignment="1">
      <alignment horizontal="right"/>
    </xf>
    <xf numFmtId="0" fontId="26" fillId="2" borderId="0" xfId="2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2" xfId="2" xr:uid="{00000000-0005-0000-0000-000003000000}"/>
    <cellStyle name="SAPHierarchyCell" xfId="3" xr:uid="{6E868021-D7B0-4531-96DD-2149DEB8471A}"/>
    <cellStyle name="SAPHierarchyOddCell" xfId="4" xr:uid="{9C845C4A-9120-4FAD-B650-40EE5F11C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37"/>
  <sheetViews>
    <sheetView tabSelected="1" workbookViewId="0">
      <pane xSplit="5" ySplit="12" topLeftCell="AC13" activePane="bottomRight" state="frozen"/>
      <selection pane="topRight" activeCell="E1" sqref="E1"/>
      <selection pane="bottomLeft" activeCell="A13" sqref="A13"/>
      <selection pane="bottomRight" activeCell="AI16" sqref="AI16"/>
    </sheetView>
  </sheetViews>
  <sheetFormatPr baseColWidth="10" defaultColWidth="11.42578125" defaultRowHeight="11.25" x14ac:dyDescent="0.2"/>
  <cols>
    <col min="1" max="1" width="4.7109375" style="1" customWidth="1"/>
    <col min="2" max="2" width="23.28515625" style="132" customWidth="1"/>
    <col min="3" max="3" width="34.5703125" style="132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133"/>
      <c r="C2" s="13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7"/>
    </row>
    <row r="3" spans="2:30" ht="12" x14ac:dyDescent="0.2">
      <c r="B3" s="135"/>
      <c r="C3" s="136" t="s">
        <v>0</v>
      </c>
      <c r="D3" s="3"/>
      <c r="E3" s="3"/>
      <c r="F3" s="3"/>
      <c r="G3" s="3"/>
      <c r="H3" s="3"/>
      <c r="I3" s="3"/>
      <c r="J3" s="3"/>
      <c r="K3" s="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2" x14ac:dyDescent="0.2">
      <c r="B4" s="135"/>
      <c r="C4" s="136" t="s">
        <v>67</v>
      </c>
      <c r="D4" s="3"/>
      <c r="E4" s="3"/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ht="12" x14ac:dyDescent="0.2">
      <c r="B5" s="135"/>
      <c r="C5" s="136" t="s">
        <v>1</v>
      </c>
      <c r="D5" s="3"/>
      <c r="E5" s="3"/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5"/>
      <c r="X5" s="3"/>
      <c r="Y5" s="3"/>
      <c r="Z5" s="3"/>
      <c r="AA5" s="3"/>
      <c r="AB5" s="3"/>
      <c r="AC5" s="3"/>
      <c r="AD5" s="3"/>
    </row>
    <row r="6" spans="2:30" ht="12" x14ac:dyDescent="0.2">
      <c r="B6" s="135"/>
      <c r="C6" s="137"/>
      <c r="D6" s="6"/>
      <c r="E6" s="6"/>
      <c r="F6" s="6"/>
      <c r="G6" s="6"/>
      <c r="H6" s="6"/>
      <c r="I6" s="6"/>
      <c r="J6" s="6"/>
      <c r="K6" s="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2:30" ht="12" x14ac:dyDescent="0.2">
      <c r="B7" s="135"/>
      <c r="C7" s="136" t="s">
        <v>2</v>
      </c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2" customHeight="1" x14ac:dyDescent="0.2">
      <c r="B8" s="135"/>
      <c r="C8" s="136" t="s">
        <v>3</v>
      </c>
      <c r="D8" s="3"/>
      <c r="E8" s="3"/>
      <c r="F8" s="3"/>
      <c r="G8" s="3"/>
      <c r="H8" s="3"/>
      <c r="I8" s="3"/>
      <c r="J8" s="3"/>
      <c r="K8" s="4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38.25" customHeight="1" x14ac:dyDescent="0.2">
      <c r="B9" s="135"/>
      <c r="C9" s="13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2:30" ht="22.5" customHeight="1" thickBot="1" x14ac:dyDescent="0.25">
      <c r="B10" s="139"/>
      <c r="C10" s="140"/>
      <c r="D10" s="8"/>
      <c r="E10" s="8"/>
      <c r="F10" s="8"/>
      <c r="G10" s="8"/>
      <c r="H10" s="8"/>
      <c r="I10" s="8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39"/>
    </row>
    <row r="11" spans="2:30" ht="13.5" customHeight="1" thickBot="1" x14ac:dyDescent="0.25">
      <c r="B11" s="151" t="s">
        <v>65</v>
      </c>
      <c r="C11" s="151" t="s">
        <v>64</v>
      </c>
      <c r="D11" s="149" t="s">
        <v>4</v>
      </c>
      <c r="E11" s="10"/>
      <c r="F11" s="153" t="s">
        <v>5</v>
      </c>
      <c r="G11" s="154"/>
      <c r="H11" s="153" t="s">
        <v>6</v>
      </c>
      <c r="I11" s="154"/>
      <c r="J11" s="153" t="s">
        <v>7</v>
      </c>
      <c r="K11" s="154"/>
      <c r="L11" s="153" t="s">
        <v>8</v>
      </c>
      <c r="M11" s="154"/>
      <c r="N11" s="153" t="s">
        <v>9</v>
      </c>
      <c r="O11" s="154"/>
      <c r="P11" s="153" t="s">
        <v>10</v>
      </c>
      <c r="Q11" s="154"/>
      <c r="R11" s="153" t="s">
        <v>11</v>
      </c>
      <c r="S11" s="154"/>
      <c r="T11" s="153" t="s">
        <v>12</v>
      </c>
      <c r="U11" s="154"/>
      <c r="V11" s="153" t="s">
        <v>13</v>
      </c>
      <c r="W11" s="154"/>
      <c r="X11" s="153" t="s">
        <v>14</v>
      </c>
      <c r="Y11" s="154"/>
      <c r="Z11" s="153" t="s">
        <v>15</v>
      </c>
      <c r="AA11" s="154"/>
      <c r="AB11" s="153" t="s">
        <v>16</v>
      </c>
      <c r="AC11" s="154"/>
      <c r="AD11" s="149" t="s">
        <v>66</v>
      </c>
    </row>
    <row r="12" spans="2:30" ht="28.5" customHeight="1" thickBot="1" x14ac:dyDescent="0.25">
      <c r="B12" s="152"/>
      <c r="C12" s="152"/>
      <c r="D12" s="150"/>
      <c r="E12" s="62" t="s">
        <v>17</v>
      </c>
      <c r="F12" s="11" t="s">
        <v>18</v>
      </c>
      <c r="G12" s="11" t="s">
        <v>19</v>
      </c>
      <c r="H12" s="11" t="s">
        <v>18</v>
      </c>
      <c r="I12" s="11" t="s">
        <v>19</v>
      </c>
      <c r="J12" s="11" t="s">
        <v>18</v>
      </c>
      <c r="K12" s="11" t="s">
        <v>19</v>
      </c>
      <c r="L12" s="60" t="s">
        <v>18</v>
      </c>
      <c r="M12" s="11" t="s">
        <v>19</v>
      </c>
      <c r="N12" s="60" t="s">
        <v>18</v>
      </c>
      <c r="O12" s="11" t="s">
        <v>19</v>
      </c>
      <c r="P12" s="60" t="s">
        <v>18</v>
      </c>
      <c r="Q12" s="11" t="s">
        <v>19</v>
      </c>
      <c r="R12" s="60" t="s">
        <v>18</v>
      </c>
      <c r="S12" s="11" t="s">
        <v>19</v>
      </c>
      <c r="T12" s="60" t="s">
        <v>18</v>
      </c>
      <c r="U12" s="11" t="s">
        <v>19</v>
      </c>
      <c r="V12" s="60" t="s">
        <v>18</v>
      </c>
      <c r="W12" s="11" t="s">
        <v>19</v>
      </c>
      <c r="X12" s="11" t="s">
        <v>18</v>
      </c>
      <c r="Y12" s="11" t="s">
        <v>19</v>
      </c>
      <c r="Z12" s="11" t="s">
        <v>18</v>
      </c>
      <c r="AA12" s="11" t="s">
        <v>19</v>
      </c>
      <c r="AB12" s="11" t="s">
        <v>18</v>
      </c>
      <c r="AC12" s="11" t="s">
        <v>19</v>
      </c>
      <c r="AD12" s="150"/>
    </row>
    <row r="13" spans="2:30" ht="18.75" thickBot="1" x14ac:dyDescent="0.3">
      <c r="B13" s="66" t="s">
        <v>68</v>
      </c>
      <c r="C13" s="67" t="s">
        <v>20</v>
      </c>
      <c r="D13" s="50">
        <v>39625774000</v>
      </c>
      <c r="E13" s="38"/>
      <c r="F13" s="13"/>
      <c r="G13" s="13"/>
      <c r="H13" s="13"/>
      <c r="I13" s="13"/>
      <c r="J13" s="13"/>
      <c r="K13" s="14"/>
      <c r="L13" s="59"/>
      <c r="M13" s="59"/>
      <c r="N13" s="59"/>
      <c r="O13" s="14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1"/>
      <c r="AD13" s="50">
        <f>D13</f>
        <v>39625774000</v>
      </c>
    </row>
    <row r="14" spans="2:30" ht="18.75" thickBot="1" x14ac:dyDescent="0.3">
      <c r="B14" s="68" t="s">
        <v>69</v>
      </c>
      <c r="C14" s="69" t="s">
        <v>70</v>
      </c>
      <c r="D14" s="51">
        <v>16095123000</v>
      </c>
      <c r="E14" s="12"/>
      <c r="F14" s="13"/>
      <c r="G14" s="13"/>
      <c r="H14" s="13"/>
      <c r="I14" s="13"/>
      <c r="J14" s="13"/>
      <c r="K14" s="14"/>
      <c r="L14" s="13"/>
      <c r="M14" s="13"/>
      <c r="N14" s="13"/>
      <c r="O14" s="14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40"/>
      <c r="AD14" s="51">
        <f>D14</f>
        <v>16095123000</v>
      </c>
    </row>
    <row r="15" spans="2:30" ht="13.5" thickBot="1" x14ac:dyDescent="0.25">
      <c r="B15" s="70" t="s">
        <v>71</v>
      </c>
      <c r="C15" s="67" t="s">
        <v>72</v>
      </c>
      <c r="D15" s="52">
        <v>12552186000</v>
      </c>
      <c r="E15" s="15"/>
      <c r="F15" s="16"/>
      <c r="G15" s="16"/>
      <c r="H15" s="16"/>
      <c r="I15" s="16"/>
      <c r="J15" s="16"/>
      <c r="K15" s="14"/>
      <c r="L15" s="16"/>
      <c r="M15" s="16"/>
      <c r="N15" s="16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41"/>
      <c r="AD15" s="52">
        <f>+AD16</f>
        <v>18381088000</v>
      </c>
    </row>
    <row r="16" spans="2:30" ht="13.5" thickBot="1" x14ac:dyDescent="0.25">
      <c r="B16" s="71" t="s">
        <v>73</v>
      </c>
      <c r="C16" s="69" t="s">
        <v>74</v>
      </c>
      <c r="D16" s="52">
        <v>12552186000</v>
      </c>
      <c r="E16" s="15"/>
      <c r="F16" s="16"/>
      <c r="G16" s="16"/>
      <c r="H16" s="16"/>
      <c r="I16" s="16"/>
      <c r="J16" s="16"/>
      <c r="K16" s="14"/>
      <c r="L16" s="16"/>
      <c r="M16" s="16"/>
      <c r="N16" s="16"/>
      <c r="O16" s="14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41"/>
      <c r="AD16" s="52">
        <f>+AD17+AD30+AD41</f>
        <v>18381088000</v>
      </c>
    </row>
    <row r="17" spans="2:30" ht="16.5" thickBot="1" x14ac:dyDescent="0.3">
      <c r="B17" s="72" t="s">
        <v>75</v>
      </c>
      <c r="C17" s="73" t="s">
        <v>76</v>
      </c>
      <c r="D17" s="53">
        <v>9285539000</v>
      </c>
      <c r="E17" s="17"/>
      <c r="F17" s="16"/>
      <c r="G17" s="16"/>
      <c r="H17" s="16"/>
      <c r="I17" s="16"/>
      <c r="J17" s="16"/>
      <c r="K17" s="14"/>
      <c r="L17" s="16"/>
      <c r="M17" s="16"/>
      <c r="N17" s="16"/>
      <c r="O17" s="1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41"/>
      <c r="AD17" s="53">
        <f>SUM(AD19:AD29)</f>
        <v>10313774000</v>
      </c>
    </row>
    <row r="18" spans="2:30" ht="13.5" thickBot="1" x14ac:dyDescent="0.25">
      <c r="B18" s="74" t="s">
        <v>77</v>
      </c>
      <c r="C18" s="75" t="s">
        <v>78</v>
      </c>
      <c r="D18" s="52">
        <v>8329465000</v>
      </c>
      <c r="E18" s="15"/>
      <c r="F18" s="16"/>
      <c r="G18" s="16"/>
      <c r="H18" s="16"/>
      <c r="I18" s="16"/>
      <c r="J18" s="16"/>
      <c r="K18" s="14"/>
      <c r="L18" s="16"/>
      <c r="M18" s="16"/>
      <c r="N18" s="16"/>
      <c r="O18" s="14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41"/>
      <c r="AD18" s="52">
        <f>SUM(AD19:AD29)</f>
        <v>10313774000</v>
      </c>
    </row>
    <row r="19" spans="2:30" ht="12.75" x14ac:dyDescent="0.2">
      <c r="B19" s="76" t="s">
        <v>79</v>
      </c>
      <c r="C19" s="77" t="s">
        <v>21</v>
      </c>
      <c r="D19" s="54">
        <v>4823523000</v>
      </c>
      <c r="E19" s="18"/>
      <c r="F19" s="19"/>
      <c r="G19" s="19"/>
      <c r="H19" s="19"/>
      <c r="I19" s="19"/>
      <c r="J19" s="19"/>
      <c r="K19" s="20"/>
      <c r="L19" s="19"/>
      <c r="M19" s="19"/>
      <c r="N19" s="19"/>
      <c r="O19" s="20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42"/>
      <c r="AD19" s="19">
        <f>+D19+F19+H19+J19+L19+N19+P19+R19+T19+V19+X19+Z19+AB19-G19-I19-K19-M19-O19-Q19-S19-U19-W19-Y19-AA19-AC19</f>
        <v>4823523000</v>
      </c>
    </row>
    <row r="20" spans="2:30" ht="12.75" x14ac:dyDescent="0.2">
      <c r="B20" s="76" t="s">
        <v>80</v>
      </c>
      <c r="C20" s="77" t="s">
        <v>81</v>
      </c>
      <c r="D20" s="55">
        <v>258169000</v>
      </c>
      <c r="E20" s="21"/>
      <c r="F20" s="19"/>
      <c r="G20" s="19"/>
      <c r="H20" s="19"/>
      <c r="I20" s="19"/>
      <c r="J20" s="19"/>
      <c r="K20" s="20"/>
      <c r="L20" s="19"/>
      <c r="M20" s="19"/>
      <c r="N20" s="19"/>
      <c r="O20" s="20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42"/>
      <c r="AD20" s="19">
        <f t="shared" ref="AD20:AD76" si="0">+D20+F20+H20+J20+L20+N20+P20+R20+T20+V20+X20+Z20+AB20-G20-I20-K20-M20-O20-Q20-S20-U20-W20-Y20-AA20-AC20</f>
        <v>258169000</v>
      </c>
    </row>
    <row r="21" spans="2:30" ht="12.75" x14ac:dyDescent="0.2">
      <c r="B21" s="76" t="s">
        <v>82</v>
      </c>
      <c r="C21" s="77" t="s">
        <v>22</v>
      </c>
      <c r="D21" s="55">
        <v>501450000</v>
      </c>
      <c r="E21" s="21"/>
      <c r="F21" s="19"/>
      <c r="G21" s="19"/>
      <c r="H21" s="19"/>
      <c r="I21" s="19"/>
      <c r="J21" s="19"/>
      <c r="K21" s="20"/>
      <c r="L21" s="19"/>
      <c r="M21" s="19"/>
      <c r="N21" s="19"/>
      <c r="O21" s="20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42"/>
      <c r="AD21" s="19">
        <f t="shared" si="0"/>
        <v>501450000</v>
      </c>
    </row>
    <row r="22" spans="2:30" ht="12.75" x14ac:dyDescent="0.2">
      <c r="B22" s="76" t="s">
        <v>83</v>
      </c>
      <c r="C22" s="77" t="s">
        <v>24</v>
      </c>
      <c r="D22" s="55">
        <v>3324000</v>
      </c>
      <c r="E22" s="18"/>
      <c r="F22" s="19"/>
      <c r="G22" s="19"/>
      <c r="H22" s="19"/>
      <c r="I22" s="19"/>
      <c r="J22" s="19"/>
      <c r="K22" s="20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42"/>
      <c r="AD22" s="19">
        <f t="shared" si="0"/>
        <v>3324000</v>
      </c>
    </row>
    <row r="23" spans="2:30" ht="12.75" x14ac:dyDescent="0.2">
      <c r="B23" s="76" t="s">
        <v>84</v>
      </c>
      <c r="C23" s="77" t="s">
        <v>23</v>
      </c>
      <c r="D23" s="54">
        <v>5352000</v>
      </c>
      <c r="E23" s="18"/>
      <c r="F23" s="22"/>
      <c r="G23" s="19"/>
      <c r="H23" s="22"/>
      <c r="I23" s="19"/>
      <c r="J23" s="19"/>
      <c r="K23" s="20"/>
      <c r="L23" s="19"/>
      <c r="M23" s="19"/>
      <c r="N23" s="19"/>
      <c r="O23" s="20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42"/>
      <c r="AD23" s="19">
        <f t="shared" si="0"/>
        <v>5352000</v>
      </c>
    </row>
    <row r="24" spans="2:30" ht="12.75" x14ac:dyDescent="0.2">
      <c r="B24" s="76" t="s">
        <v>85</v>
      </c>
      <c r="C24" s="77" t="s">
        <v>25</v>
      </c>
      <c r="D24" s="54">
        <v>161203000</v>
      </c>
      <c r="E24" s="18"/>
      <c r="F24" s="19"/>
      <c r="G24" s="19"/>
      <c r="H24" s="19"/>
      <c r="I24" s="19"/>
      <c r="J24" s="19"/>
      <c r="K24" s="20"/>
      <c r="L24" s="19"/>
      <c r="M24" s="19"/>
      <c r="N24" s="19"/>
      <c r="O24" s="20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42"/>
      <c r="AD24" s="19">
        <f t="shared" si="0"/>
        <v>161203000</v>
      </c>
    </row>
    <row r="25" spans="2:30" ht="12.75" x14ac:dyDescent="0.2">
      <c r="B25" s="78" t="s">
        <v>86</v>
      </c>
      <c r="C25" s="79" t="s">
        <v>87</v>
      </c>
      <c r="D25" s="54">
        <v>1028235000</v>
      </c>
      <c r="E25" s="18"/>
      <c r="F25" s="19">
        <v>0</v>
      </c>
      <c r="G25" s="19"/>
      <c r="H25" s="19"/>
      <c r="I25" s="19"/>
      <c r="J25" s="19"/>
      <c r="K25" s="20"/>
      <c r="L25" s="19"/>
      <c r="M25" s="19"/>
      <c r="N25" s="19"/>
      <c r="O25" s="20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42"/>
      <c r="AD25" s="19">
        <f t="shared" si="0"/>
        <v>1028235000</v>
      </c>
    </row>
    <row r="26" spans="2:30" ht="15" x14ac:dyDescent="0.2">
      <c r="B26" s="80" t="s">
        <v>88</v>
      </c>
      <c r="C26" s="81" t="s">
        <v>26</v>
      </c>
      <c r="D26" s="54">
        <v>694931000</v>
      </c>
      <c r="E26" s="18"/>
      <c r="F26" s="19"/>
      <c r="G26" s="19"/>
      <c r="H26" s="19"/>
      <c r="I26" s="19"/>
      <c r="J26" s="19"/>
      <c r="K26" s="20"/>
      <c r="L26" s="19"/>
      <c r="M26" s="19"/>
      <c r="N26" s="19"/>
      <c r="O26" s="20"/>
      <c r="P26" s="19"/>
      <c r="Q26" s="19"/>
      <c r="R26" s="19"/>
      <c r="S26" s="19"/>
      <c r="T26" s="19"/>
      <c r="U26" s="63"/>
      <c r="V26" s="19"/>
      <c r="W26" s="19"/>
      <c r="X26" s="19"/>
      <c r="Y26" s="19"/>
      <c r="Z26" s="19"/>
      <c r="AA26" s="19"/>
      <c r="AB26" s="19"/>
      <c r="AC26" s="42"/>
      <c r="AD26" s="19">
        <f t="shared" si="0"/>
        <v>694931000</v>
      </c>
    </row>
    <row r="27" spans="2:30" ht="12.75" x14ac:dyDescent="0.2">
      <c r="B27" s="80" t="s">
        <v>89</v>
      </c>
      <c r="C27" s="81" t="s">
        <v>27</v>
      </c>
      <c r="D27" s="54">
        <v>333304000</v>
      </c>
      <c r="E27" s="18"/>
      <c r="F27" s="19"/>
      <c r="G27" s="19"/>
      <c r="H27" s="19"/>
      <c r="I27" s="19"/>
      <c r="J27" s="19"/>
      <c r="K27" s="20"/>
      <c r="L27" s="19"/>
      <c r="M27" s="19"/>
      <c r="N27" s="19"/>
      <c r="O27" s="20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42"/>
      <c r="AD27" s="19">
        <f t="shared" si="0"/>
        <v>333304000</v>
      </c>
    </row>
    <row r="28" spans="2:30" ht="13.5" thickBot="1" x14ac:dyDescent="0.25">
      <c r="B28" s="82" t="s">
        <v>90</v>
      </c>
      <c r="C28" s="83" t="s">
        <v>91</v>
      </c>
      <c r="D28" s="54">
        <v>1548209000</v>
      </c>
      <c r="E28" s="18"/>
      <c r="F28" s="19"/>
      <c r="G28" s="19"/>
      <c r="H28" s="19"/>
      <c r="I28" s="19"/>
      <c r="J28" s="19"/>
      <c r="K28" s="20"/>
      <c r="L28" s="19"/>
      <c r="M28" s="19"/>
      <c r="N28" s="19"/>
      <c r="O28" s="20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42"/>
      <c r="AD28" s="19">
        <f t="shared" si="0"/>
        <v>1548209000</v>
      </c>
    </row>
    <row r="29" spans="2:30" ht="12.75" x14ac:dyDescent="0.2">
      <c r="B29" s="74" t="s">
        <v>92</v>
      </c>
      <c r="C29" s="84" t="s">
        <v>93</v>
      </c>
      <c r="D29" s="54">
        <v>956074000</v>
      </c>
      <c r="E29" s="18"/>
      <c r="F29" s="19"/>
      <c r="G29" s="19"/>
      <c r="H29" s="19"/>
      <c r="I29" s="19"/>
      <c r="J29" s="19"/>
      <c r="K29" s="20"/>
      <c r="L29" s="19"/>
      <c r="M29" s="19"/>
      <c r="N29" s="19"/>
      <c r="O29" s="20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42"/>
      <c r="AD29" s="19">
        <f t="shared" si="0"/>
        <v>956074000</v>
      </c>
    </row>
    <row r="30" spans="2:30" ht="15.75" x14ac:dyDescent="0.25">
      <c r="B30" s="76" t="s">
        <v>94</v>
      </c>
      <c r="C30" s="77" t="s">
        <v>95</v>
      </c>
      <c r="D30" s="56">
        <v>791049000</v>
      </c>
      <c r="E30" s="17"/>
      <c r="F30" s="16"/>
      <c r="G30" s="16"/>
      <c r="H30" s="16"/>
      <c r="I30" s="16"/>
      <c r="J30" s="16"/>
      <c r="K30" s="14"/>
      <c r="L30" s="16"/>
      <c r="M30" s="16"/>
      <c r="N30" s="16"/>
      <c r="O30" s="14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41"/>
      <c r="AD30" s="56">
        <f>SUM(AD31:AD40)</f>
        <v>7465622000</v>
      </c>
    </row>
    <row r="31" spans="2:30" ht="12.75" x14ac:dyDescent="0.2">
      <c r="B31" s="85" t="s">
        <v>96</v>
      </c>
      <c r="C31" s="77" t="s">
        <v>28</v>
      </c>
      <c r="D31" s="54">
        <v>165025000</v>
      </c>
      <c r="E31" s="18"/>
      <c r="F31" s="19"/>
      <c r="G31" s="19"/>
      <c r="H31" s="19"/>
      <c r="I31" s="19"/>
      <c r="J31" s="19"/>
      <c r="K31" s="20"/>
      <c r="L31" s="19"/>
      <c r="M31" s="19"/>
      <c r="N31" s="19"/>
      <c r="O31" s="20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42"/>
      <c r="AD31" s="19">
        <f t="shared" si="0"/>
        <v>165025000</v>
      </c>
    </row>
    <row r="32" spans="2:30" ht="13.5" thickBot="1" x14ac:dyDescent="0.25">
      <c r="B32" s="86" t="s">
        <v>97</v>
      </c>
      <c r="C32" s="87" t="s">
        <v>98</v>
      </c>
      <c r="D32" s="54">
        <v>165025000</v>
      </c>
      <c r="E32" s="18"/>
      <c r="F32" s="19"/>
      <c r="G32" s="19"/>
      <c r="H32" s="19"/>
      <c r="I32" s="19"/>
      <c r="J32" s="19"/>
      <c r="K32" s="20"/>
      <c r="L32" s="19"/>
      <c r="M32" s="19"/>
      <c r="N32" s="19"/>
      <c r="O32" s="20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42"/>
      <c r="AD32" s="19">
        <f t="shared" si="0"/>
        <v>165025000</v>
      </c>
    </row>
    <row r="33" spans="2:30" ht="13.5" thickTop="1" x14ac:dyDescent="0.2">
      <c r="B33" s="88" t="s">
        <v>99</v>
      </c>
      <c r="C33" s="89" t="s">
        <v>100</v>
      </c>
      <c r="D33" s="54">
        <v>3208844000</v>
      </c>
      <c r="E33" s="18"/>
      <c r="F33" s="19"/>
      <c r="G33" s="19"/>
      <c r="H33" s="19"/>
      <c r="I33" s="19"/>
      <c r="J33" s="19"/>
      <c r="K33" s="20"/>
      <c r="L33" s="19"/>
      <c r="M33" s="19"/>
      <c r="N33" s="19"/>
      <c r="O33" s="20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42"/>
      <c r="AD33" s="19">
        <f t="shared" si="0"/>
        <v>3208844000</v>
      </c>
    </row>
    <row r="34" spans="2:30" ht="12.75" x14ac:dyDescent="0.2">
      <c r="B34" s="90" t="s">
        <v>101</v>
      </c>
      <c r="C34" s="91" t="s">
        <v>102</v>
      </c>
      <c r="D34" s="54">
        <v>895685000</v>
      </c>
      <c r="E34" s="18"/>
      <c r="F34" s="19"/>
      <c r="G34" s="19"/>
      <c r="H34" s="19"/>
      <c r="I34" s="19"/>
      <c r="J34" s="19"/>
      <c r="K34" s="20"/>
      <c r="L34" s="19"/>
      <c r="M34" s="19"/>
      <c r="N34" s="19"/>
      <c r="O34" s="20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42"/>
      <c r="AD34" s="19">
        <f t="shared" si="0"/>
        <v>895685000</v>
      </c>
    </row>
    <row r="35" spans="2:30" ht="12.75" x14ac:dyDescent="0.2">
      <c r="B35" s="76" t="s">
        <v>103</v>
      </c>
      <c r="C35" s="77" t="s">
        <v>29</v>
      </c>
      <c r="D35" s="54">
        <v>559248000</v>
      </c>
      <c r="E35" s="18"/>
      <c r="F35" s="19">
        <v>0</v>
      </c>
      <c r="G35" s="19"/>
      <c r="H35" s="19"/>
      <c r="I35" s="19"/>
      <c r="J35" s="19"/>
      <c r="K35" s="20"/>
      <c r="L35" s="19"/>
      <c r="M35" s="19"/>
      <c r="N35" s="19"/>
      <c r="O35" s="20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42"/>
      <c r="AD35" s="19">
        <f t="shared" si="0"/>
        <v>559248000</v>
      </c>
    </row>
    <row r="36" spans="2:30" ht="12.75" x14ac:dyDescent="0.2">
      <c r="B36" s="76" t="s">
        <v>104</v>
      </c>
      <c r="C36" s="77" t="s">
        <v>30</v>
      </c>
      <c r="D36" s="54">
        <v>336437000</v>
      </c>
      <c r="E36" s="18"/>
      <c r="F36" s="19"/>
      <c r="G36" s="19"/>
      <c r="H36" s="19"/>
      <c r="I36" s="19"/>
      <c r="J36" s="19"/>
      <c r="K36" s="20"/>
      <c r="L36" s="19"/>
      <c r="M36" s="19"/>
      <c r="N36" s="19"/>
      <c r="O36" s="20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42"/>
      <c r="AD36" s="19">
        <f t="shared" si="0"/>
        <v>336437000</v>
      </c>
    </row>
    <row r="37" spans="2:30" ht="15" customHeight="1" x14ac:dyDescent="0.2">
      <c r="B37" s="90" t="s">
        <v>105</v>
      </c>
      <c r="C37" s="91" t="s">
        <v>106</v>
      </c>
      <c r="D37" s="54">
        <v>634452000</v>
      </c>
      <c r="E37" s="18"/>
      <c r="F37" s="19"/>
      <c r="G37" s="19"/>
      <c r="H37" s="19"/>
      <c r="I37" s="19"/>
      <c r="J37" s="19"/>
      <c r="K37" s="20"/>
      <c r="L37" s="19"/>
      <c r="M37" s="19"/>
      <c r="N37" s="19"/>
      <c r="O37" s="20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42"/>
      <c r="AD37" s="19">
        <f t="shared" si="0"/>
        <v>634452000</v>
      </c>
    </row>
    <row r="38" spans="2:30" ht="12.75" x14ac:dyDescent="0.2">
      <c r="B38" s="76" t="s">
        <v>107</v>
      </c>
      <c r="C38" s="77" t="s">
        <v>31</v>
      </c>
      <c r="D38" s="54">
        <v>3838000</v>
      </c>
      <c r="E38" s="18"/>
      <c r="F38" s="19"/>
      <c r="G38" s="19"/>
      <c r="H38" s="19"/>
      <c r="I38" s="19"/>
      <c r="J38" s="19"/>
      <c r="K38" s="20"/>
      <c r="L38" s="19"/>
      <c r="M38" s="19"/>
      <c r="N38" s="19"/>
      <c r="O38" s="20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42"/>
      <c r="AD38" s="19">
        <f t="shared" si="0"/>
        <v>3838000</v>
      </c>
    </row>
    <row r="39" spans="2:30" ht="12.75" x14ac:dyDescent="0.2">
      <c r="B39" s="76" t="s">
        <v>108</v>
      </c>
      <c r="C39" s="77" t="s">
        <v>32</v>
      </c>
      <c r="D39" s="54">
        <v>630614000</v>
      </c>
      <c r="E39" s="18"/>
      <c r="F39" s="19"/>
      <c r="G39" s="19"/>
      <c r="H39" s="19"/>
      <c r="I39" s="19"/>
      <c r="J39" s="19"/>
      <c r="K39" s="20"/>
      <c r="L39" s="19"/>
      <c r="M39" s="19"/>
      <c r="N39" s="19"/>
      <c r="O39" s="20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42"/>
      <c r="AD39" s="19">
        <f t="shared" si="0"/>
        <v>630614000</v>
      </c>
    </row>
    <row r="40" spans="2:30" ht="12.75" x14ac:dyDescent="0.2">
      <c r="B40" s="90" t="s">
        <v>109</v>
      </c>
      <c r="C40" s="91" t="s">
        <v>110</v>
      </c>
      <c r="D40" s="54">
        <v>866454000</v>
      </c>
      <c r="E40" s="18"/>
      <c r="F40" s="19"/>
      <c r="G40" s="19"/>
      <c r="H40" s="19"/>
      <c r="I40" s="19"/>
      <c r="J40" s="19"/>
      <c r="K40" s="20"/>
      <c r="L40" s="19"/>
      <c r="M40" s="19"/>
      <c r="N40" s="19"/>
      <c r="O40" s="20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42"/>
      <c r="AD40" s="19">
        <f t="shared" si="0"/>
        <v>866454000</v>
      </c>
    </row>
    <row r="41" spans="2:30" ht="28.5" customHeight="1" x14ac:dyDescent="0.25">
      <c r="B41" s="76" t="s">
        <v>111</v>
      </c>
      <c r="C41" s="77" t="s">
        <v>33</v>
      </c>
      <c r="D41" s="56">
        <v>608440000</v>
      </c>
      <c r="E41" s="17"/>
      <c r="F41" s="16"/>
      <c r="G41" s="16"/>
      <c r="H41" s="16"/>
      <c r="I41" s="16"/>
      <c r="J41" s="16"/>
      <c r="K41" s="14"/>
      <c r="L41" s="16"/>
      <c r="M41" s="16"/>
      <c r="N41" s="16"/>
      <c r="O41" s="14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41"/>
      <c r="AD41" s="48">
        <f>+AD42+AD43</f>
        <v>601692000</v>
      </c>
    </row>
    <row r="42" spans="2:30" ht="12.75" x14ac:dyDescent="0.2">
      <c r="B42" s="76" t="s">
        <v>112</v>
      </c>
      <c r="C42" s="77" t="s">
        <v>34</v>
      </c>
      <c r="D42" s="55">
        <v>258014000</v>
      </c>
      <c r="E42" s="18"/>
      <c r="F42" s="19">
        <v>0</v>
      </c>
      <c r="G42" s="20"/>
      <c r="H42" s="19"/>
      <c r="I42" s="20"/>
      <c r="J42" s="19"/>
      <c r="K42" s="20"/>
      <c r="L42" s="19"/>
      <c r="M42" s="19"/>
      <c r="N42" s="19"/>
      <c r="O42" s="20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42"/>
      <c r="AD42" s="19">
        <f t="shared" si="0"/>
        <v>258014000</v>
      </c>
    </row>
    <row r="43" spans="2:30" ht="12.75" x14ac:dyDescent="0.2">
      <c r="B43" s="90" t="s">
        <v>113</v>
      </c>
      <c r="C43" s="91" t="s">
        <v>114</v>
      </c>
      <c r="D43" s="55">
        <v>343678000</v>
      </c>
      <c r="E43" s="18"/>
      <c r="F43" s="19"/>
      <c r="G43" s="19"/>
      <c r="H43" s="19"/>
      <c r="I43" s="19"/>
      <c r="J43" s="19"/>
      <c r="K43" s="20"/>
      <c r="L43" s="19"/>
      <c r="M43" s="19"/>
      <c r="N43" s="19"/>
      <c r="O43" s="20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42"/>
      <c r="AD43" s="19">
        <f t="shared" si="0"/>
        <v>343678000</v>
      </c>
    </row>
    <row r="44" spans="2:30" ht="15" x14ac:dyDescent="0.25">
      <c r="B44" s="76" t="s">
        <v>115</v>
      </c>
      <c r="C44" s="77" t="s">
        <v>35</v>
      </c>
      <c r="D44" s="57">
        <v>343678000</v>
      </c>
      <c r="E44" s="23"/>
      <c r="F44" s="13"/>
      <c r="G44" s="13"/>
      <c r="H44" s="13"/>
      <c r="I44" s="13"/>
      <c r="J44" s="13"/>
      <c r="K44" s="14"/>
      <c r="L44" s="13"/>
      <c r="M44" s="13"/>
      <c r="N44" s="13"/>
      <c r="O44" s="14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40"/>
      <c r="AD44" s="49">
        <f>SUM(AD45:AD216)</f>
        <v>7895982000</v>
      </c>
    </row>
    <row r="45" spans="2:30" ht="12.75" x14ac:dyDescent="0.2">
      <c r="B45" s="90" t="s">
        <v>116</v>
      </c>
      <c r="C45" s="91" t="s">
        <v>117</v>
      </c>
      <c r="D45" s="55">
        <v>38974000</v>
      </c>
      <c r="E45" s="24"/>
      <c r="F45" s="25"/>
      <c r="G45" s="25"/>
      <c r="H45" s="25"/>
      <c r="I45" s="25"/>
      <c r="J45" s="13"/>
      <c r="K45" s="20"/>
      <c r="L45" s="13"/>
      <c r="M45" s="13"/>
      <c r="N45" s="13"/>
      <c r="O45" s="20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40"/>
      <c r="AD45" s="19">
        <f t="shared" si="0"/>
        <v>38974000</v>
      </c>
    </row>
    <row r="46" spans="2:30" ht="12.75" x14ac:dyDescent="0.2">
      <c r="B46" s="76" t="s">
        <v>118</v>
      </c>
      <c r="C46" s="77" t="s">
        <v>36</v>
      </c>
      <c r="D46" s="55">
        <v>38974000</v>
      </c>
      <c r="E46" s="26"/>
      <c r="F46" s="27"/>
      <c r="G46" s="27"/>
      <c r="H46" s="27"/>
      <c r="I46" s="27"/>
      <c r="J46" s="13"/>
      <c r="K46" s="20"/>
      <c r="L46" s="13"/>
      <c r="M46" s="13"/>
      <c r="N46" s="13"/>
      <c r="O46" s="20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40"/>
      <c r="AD46" s="19">
        <f t="shared" si="0"/>
        <v>38974000</v>
      </c>
    </row>
    <row r="47" spans="2:30" ht="12.75" x14ac:dyDescent="0.2">
      <c r="B47" s="92" t="s">
        <v>119</v>
      </c>
      <c r="C47" s="81" t="s">
        <v>120</v>
      </c>
      <c r="D47" s="55">
        <v>257759000</v>
      </c>
      <c r="E47" s="18"/>
      <c r="F47" s="28"/>
      <c r="G47" s="28"/>
      <c r="H47" s="28"/>
      <c r="I47" s="28"/>
      <c r="J47" s="28"/>
      <c r="K47" s="20"/>
      <c r="L47" s="28"/>
      <c r="M47" s="28"/>
      <c r="N47" s="28"/>
      <c r="O47" s="20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43"/>
      <c r="AD47" s="19">
        <f t="shared" si="0"/>
        <v>257759000</v>
      </c>
    </row>
    <row r="48" spans="2:30" ht="13.5" thickBot="1" x14ac:dyDescent="0.25">
      <c r="B48" s="93" t="s">
        <v>121</v>
      </c>
      <c r="C48" s="87" t="s">
        <v>122</v>
      </c>
      <c r="D48" s="55">
        <v>171842000</v>
      </c>
      <c r="E48" s="18"/>
      <c r="F48" s="28"/>
      <c r="G48" s="28"/>
      <c r="H48" s="28"/>
      <c r="I48" s="28"/>
      <c r="J48" s="28"/>
      <c r="K48" s="20"/>
      <c r="L48" s="28"/>
      <c r="M48" s="28"/>
      <c r="N48" s="28"/>
      <c r="O48" s="20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43"/>
      <c r="AD48" s="19">
        <f t="shared" si="0"/>
        <v>171842000</v>
      </c>
    </row>
    <row r="49" spans="2:30" ht="13.5" thickTop="1" x14ac:dyDescent="0.2">
      <c r="B49" s="94" t="s">
        <v>123</v>
      </c>
      <c r="C49" s="95" t="s">
        <v>124</v>
      </c>
      <c r="D49" s="55">
        <v>57803000</v>
      </c>
      <c r="E49" s="18"/>
      <c r="F49" s="28"/>
      <c r="G49" s="28"/>
      <c r="H49" s="28"/>
      <c r="I49" s="28"/>
      <c r="J49" s="28"/>
      <c r="K49" s="20"/>
      <c r="L49" s="28"/>
      <c r="M49" s="28"/>
      <c r="N49" s="28"/>
      <c r="O49" s="20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43"/>
      <c r="AD49" s="19">
        <f t="shared" si="0"/>
        <v>57803000</v>
      </c>
    </row>
    <row r="50" spans="2:30" ht="12.75" x14ac:dyDescent="0.2">
      <c r="B50" s="96" t="s">
        <v>125</v>
      </c>
      <c r="C50" s="81" t="s">
        <v>87</v>
      </c>
      <c r="D50" s="55">
        <v>57803000</v>
      </c>
      <c r="E50" s="23"/>
      <c r="F50" s="28"/>
      <c r="G50" s="28"/>
      <c r="H50" s="28"/>
      <c r="I50" s="28"/>
      <c r="J50" s="28"/>
      <c r="K50" s="20"/>
      <c r="L50" s="28"/>
      <c r="M50" s="28"/>
      <c r="N50" s="28"/>
      <c r="O50" s="20"/>
      <c r="P50" s="28"/>
      <c r="Q50" s="28"/>
      <c r="R50" s="28"/>
      <c r="S50" s="28"/>
      <c r="T50" s="28"/>
      <c r="U50" s="28"/>
      <c r="V50" s="28"/>
      <c r="W50" s="20"/>
      <c r="X50" s="28"/>
      <c r="Y50" s="28"/>
      <c r="Z50" s="28"/>
      <c r="AA50" s="28"/>
      <c r="AB50" s="28"/>
      <c r="AC50" s="43"/>
      <c r="AD50" s="19">
        <f t="shared" si="0"/>
        <v>57803000</v>
      </c>
    </row>
    <row r="51" spans="2:30" ht="12.75" x14ac:dyDescent="0.2">
      <c r="B51" s="76" t="s">
        <v>126</v>
      </c>
      <c r="C51" s="77" t="s">
        <v>37</v>
      </c>
      <c r="D51" s="55">
        <v>31000000</v>
      </c>
      <c r="E51" s="18"/>
      <c r="F51" s="28"/>
      <c r="G51" s="28"/>
      <c r="H51" s="28"/>
      <c r="I51" s="28"/>
      <c r="J51" s="28"/>
      <c r="K51" s="20"/>
      <c r="L51" s="28"/>
      <c r="M51" s="28"/>
      <c r="N51" s="28"/>
      <c r="O51" s="20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43"/>
      <c r="AD51" s="19">
        <f t="shared" si="0"/>
        <v>31000000</v>
      </c>
    </row>
    <row r="52" spans="2:30" ht="13.5" thickBot="1" x14ac:dyDescent="0.25">
      <c r="B52" s="97" t="s">
        <v>127</v>
      </c>
      <c r="C52" s="98" t="s">
        <v>128</v>
      </c>
      <c r="D52" s="55">
        <v>26803000</v>
      </c>
      <c r="E52" s="18"/>
      <c r="F52" s="28"/>
      <c r="G52" s="28"/>
      <c r="H52" s="28"/>
      <c r="I52" s="28"/>
      <c r="J52" s="28"/>
      <c r="K52" s="20"/>
      <c r="L52" s="28"/>
      <c r="M52" s="28"/>
      <c r="N52" s="28"/>
      <c r="O52" s="20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43"/>
      <c r="AD52" s="19">
        <f t="shared" si="0"/>
        <v>26803000</v>
      </c>
    </row>
    <row r="53" spans="2:30" ht="14.25" thickTop="1" thickBot="1" x14ac:dyDescent="0.25">
      <c r="B53" s="99" t="s">
        <v>129</v>
      </c>
      <c r="C53" s="100" t="s">
        <v>130</v>
      </c>
      <c r="D53" s="55">
        <v>3529238000</v>
      </c>
      <c r="E53" s="18"/>
      <c r="F53" s="28"/>
      <c r="G53" s="28"/>
      <c r="H53" s="28"/>
      <c r="I53" s="28"/>
      <c r="J53" s="28"/>
      <c r="K53" s="20"/>
      <c r="L53" s="28"/>
      <c r="M53" s="28"/>
      <c r="N53" s="28"/>
      <c r="O53" s="20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43"/>
      <c r="AD53" s="19">
        <f t="shared" si="0"/>
        <v>3529238000</v>
      </c>
    </row>
    <row r="54" spans="2:30" ht="13.5" thickBot="1" x14ac:dyDescent="0.25">
      <c r="B54" s="101" t="s">
        <v>131</v>
      </c>
      <c r="C54" s="75" t="s">
        <v>132</v>
      </c>
      <c r="D54" s="55">
        <v>11716000</v>
      </c>
      <c r="E54" s="15"/>
      <c r="F54" s="28"/>
      <c r="G54" s="28"/>
      <c r="H54" s="28"/>
      <c r="I54" s="28"/>
      <c r="J54" s="28"/>
      <c r="K54" s="20"/>
      <c r="L54" s="28"/>
      <c r="M54" s="28"/>
      <c r="N54" s="28"/>
      <c r="O54" s="20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43"/>
      <c r="AD54" s="19">
        <f t="shared" si="0"/>
        <v>11716000</v>
      </c>
    </row>
    <row r="55" spans="2:30" ht="13.5" thickBot="1" x14ac:dyDescent="0.25">
      <c r="B55" s="102" t="s">
        <v>133</v>
      </c>
      <c r="C55" s="103" t="s">
        <v>134</v>
      </c>
      <c r="D55" s="55">
        <v>11716000</v>
      </c>
      <c r="E55" s="26"/>
      <c r="F55" s="28"/>
      <c r="G55" s="28"/>
      <c r="H55" s="28"/>
      <c r="I55" s="28"/>
      <c r="J55" s="28"/>
      <c r="K55" s="20"/>
      <c r="L55" s="28"/>
      <c r="M55" s="28"/>
      <c r="N55" s="28"/>
      <c r="O55" s="20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43"/>
      <c r="AD55" s="19">
        <f t="shared" si="0"/>
        <v>11716000</v>
      </c>
    </row>
    <row r="56" spans="2:30" ht="13.5" thickBot="1" x14ac:dyDescent="0.25">
      <c r="B56" s="96" t="s">
        <v>135</v>
      </c>
      <c r="C56" s="104" t="s">
        <v>136</v>
      </c>
      <c r="D56" s="55">
        <v>11716000</v>
      </c>
      <c r="E56" s="18"/>
      <c r="F56" s="19"/>
      <c r="G56" s="19"/>
      <c r="H56" s="19"/>
      <c r="I56" s="19"/>
      <c r="J56" s="16"/>
      <c r="K56" s="20"/>
      <c r="L56" s="16"/>
      <c r="M56" s="16"/>
      <c r="N56" s="16"/>
      <c r="O56" s="20"/>
      <c r="P56" s="16"/>
      <c r="Q56" s="16"/>
      <c r="R56" s="16"/>
      <c r="S56" s="16"/>
      <c r="T56" s="16"/>
      <c r="U56" s="16"/>
      <c r="V56" s="16"/>
      <c r="W56" s="20"/>
      <c r="X56" s="16"/>
      <c r="Y56" s="16"/>
      <c r="Z56" s="16"/>
      <c r="AA56" s="16"/>
      <c r="AB56" s="16"/>
      <c r="AC56" s="41"/>
      <c r="AD56" s="19">
        <f t="shared" si="0"/>
        <v>11716000</v>
      </c>
    </row>
    <row r="57" spans="2:30" ht="12.75" x14ac:dyDescent="0.2">
      <c r="B57" s="78" t="s">
        <v>137</v>
      </c>
      <c r="C57" s="79" t="s">
        <v>38</v>
      </c>
      <c r="D57" s="55">
        <v>3063000</v>
      </c>
      <c r="E57" s="15"/>
      <c r="F57" s="19"/>
      <c r="G57" s="19"/>
      <c r="H57" s="19"/>
      <c r="I57" s="19"/>
      <c r="J57" s="19"/>
      <c r="K57" s="20"/>
      <c r="L57" s="19"/>
      <c r="M57" s="19"/>
      <c r="N57" s="19"/>
      <c r="O57" s="20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42"/>
      <c r="AD57" s="19">
        <f t="shared" si="0"/>
        <v>3063000</v>
      </c>
    </row>
    <row r="58" spans="2:30" ht="12.75" x14ac:dyDescent="0.2">
      <c r="B58" s="80" t="s">
        <v>138</v>
      </c>
      <c r="C58" s="81" t="s">
        <v>139</v>
      </c>
      <c r="D58" s="55">
        <v>198000</v>
      </c>
      <c r="E58" s="18"/>
      <c r="F58" s="19"/>
      <c r="G58" s="19"/>
      <c r="H58" s="19"/>
      <c r="I58" s="19"/>
      <c r="J58" s="19"/>
      <c r="K58" s="20"/>
      <c r="L58" s="19"/>
      <c r="M58" s="19"/>
      <c r="N58" s="19"/>
      <c r="O58" s="20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42"/>
      <c r="AD58" s="19">
        <f t="shared" si="0"/>
        <v>198000</v>
      </c>
    </row>
    <row r="59" spans="2:30" ht="12.75" x14ac:dyDescent="0.2">
      <c r="B59" s="80" t="s">
        <v>140</v>
      </c>
      <c r="C59" s="81" t="s">
        <v>141</v>
      </c>
      <c r="D59" s="55">
        <v>2865000</v>
      </c>
      <c r="E59" s="18"/>
      <c r="F59" s="19"/>
      <c r="G59" s="19"/>
      <c r="H59" s="19"/>
      <c r="I59" s="19"/>
      <c r="J59" s="19"/>
      <c r="K59" s="20"/>
      <c r="L59" s="19"/>
      <c r="M59" s="19"/>
      <c r="N59" s="19"/>
      <c r="O59" s="20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42"/>
      <c r="AD59" s="19">
        <f t="shared" si="0"/>
        <v>2865000</v>
      </c>
    </row>
    <row r="60" spans="2:30" ht="12.75" x14ac:dyDescent="0.2">
      <c r="B60" s="78" t="s">
        <v>142</v>
      </c>
      <c r="C60" s="79" t="s">
        <v>39</v>
      </c>
      <c r="D60" s="55">
        <v>8653000</v>
      </c>
      <c r="E60" s="18"/>
      <c r="F60" s="19"/>
      <c r="G60" s="19"/>
      <c r="H60" s="19"/>
      <c r="I60" s="19"/>
      <c r="J60" s="19"/>
      <c r="K60" s="20"/>
      <c r="L60" s="19"/>
      <c r="M60" s="19"/>
      <c r="N60" s="19"/>
      <c r="O60" s="20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42"/>
      <c r="AD60" s="19">
        <f t="shared" si="0"/>
        <v>8653000</v>
      </c>
    </row>
    <row r="61" spans="2:30" ht="12.75" x14ac:dyDescent="0.2">
      <c r="B61" s="80" t="s">
        <v>143</v>
      </c>
      <c r="C61" s="81" t="s">
        <v>144</v>
      </c>
      <c r="D61" s="55">
        <v>3318000</v>
      </c>
      <c r="E61" s="18"/>
      <c r="F61" s="19"/>
      <c r="G61" s="19"/>
      <c r="H61" s="19"/>
      <c r="I61" s="19"/>
      <c r="J61" s="19"/>
      <c r="K61" s="20"/>
      <c r="L61" s="19"/>
      <c r="M61" s="19"/>
      <c r="N61" s="19"/>
      <c r="O61" s="20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42"/>
      <c r="AD61" s="19">
        <f t="shared" si="0"/>
        <v>3318000</v>
      </c>
    </row>
    <row r="62" spans="2:30" ht="12.75" x14ac:dyDescent="0.2">
      <c r="B62" s="80" t="s">
        <v>145</v>
      </c>
      <c r="C62" s="81" t="s">
        <v>146</v>
      </c>
      <c r="D62" s="55">
        <v>285000</v>
      </c>
      <c r="E62" s="18"/>
      <c r="F62" s="19"/>
      <c r="G62" s="19"/>
      <c r="H62" s="19"/>
      <c r="I62" s="19"/>
      <c r="J62" s="16"/>
      <c r="K62" s="20"/>
      <c r="L62" s="16"/>
      <c r="M62" s="16"/>
      <c r="N62" s="16"/>
      <c r="O62" s="20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41"/>
      <c r="AD62" s="19">
        <f t="shared" si="0"/>
        <v>285000</v>
      </c>
    </row>
    <row r="63" spans="2:30" ht="12.75" x14ac:dyDescent="0.2">
      <c r="B63" s="105" t="s">
        <v>147</v>
      </c>
      <c r="C63" s="106" t="s">
        <v>148</v>
      </c>
      <c r="D63" s="55">
        <v>5050000</v>
      </c>
      <c r="E63" s="15"/>
      <c r="F63" s="19">
        <v>0</v>
      </c>
      <c r="G63" s="19"/>
      <c r="H63" s="19"/>
      <c r="I63" s="19"/>
      <c r="J63" s="16"/>
      <c r="K63" s="14"/>
      <c r="L63" s="16"/>
      <c r="M63" s="16"/>
      <c r="N63" s="16"/>
      <c r="O63" s="20"/>
      <c r="P63" s="16"/>
      <c r="Q63" s="16"/>
      <c r="R63" s="16"/>
      <c r="S63" s="16"/>
      <c r="T63" s="16"/>
      <c r="U63" s="16"/>
      <c r="V63" s="16"/>
      <c r="W63" s="16"/>
      <c r="X63" s="16"/>
      <c r="Y63" s="19"/>
      <c r="Z63" s="16"/>
      <c r="AA63" s="16"/>
      <c r="AB63" s="16"/>
      <c r="AC63" s="41"/>
      <c r="AD63" s="19">
        <f t="shared" si="0"/>
        <v>5050000</v>
      </c>
    </row>
    <row r="64" spans="2:30" ht="13.5" thickBot="1" x14ac:dyDescent="0.25">
      <c r="B64" s="107" t="s">
        <v>149</v>
      </c>
      <c r="C64" s="108" t="s">
        <v>150</v>
      </c>
      <c r="D64" s="55">
        <v>3517522000</v>
      </c>
      <c r="E64" s="15"/>
      <c r="F64" s="19">
        <v>0</v>
      </c>
      <c r="G64" s="19"/>
      <c r="H64" s="19"/>
      <c r="I64" s="19"/>
      <c r="J64" s="16"/>
      <c r="K64" s="20"/>
      <c r="L64" s="16"/>
      <c r="M64" s="16"/>
      <c r="N64" s="16"/>
      <c r="O64" s="20"/>
      <c r="P64" s="16"/>
      <c r="Q64" s="16"/>
      <c r="R64" s="16"/>
      <c r="S64" s="16"/>
      <c r="T64" s="16"/>
      <c r="U64" s="16"/>
      <c r="V64" s="16"/>
      <c r="W64" s="20"/>
      <c r="X64" s="16"/>
      <c r="Y64" s="16"/>
      <c r="Z64" s="16"/>
      <c r="AA64" s="19"/>
      <c r="AB64" s="16"/>
      <c r="AC64" s="42"/>
      <c r="AD64" s="19">
        <f t="shared" si="0"/>
        <v>3517522000</v>
      </c>
    </row>
    <row r="65" spans="2:30" ht="13.5" thickBot="1" x14ac:dyDescent="0.25">
      <c r="B65" s="109" t="s">
        <v>151</v>
      </c>
      <c r="C65" s="110" t="s">
        <v>152</v>
      </c>
      <c r="D65" s="55">
        <v>99850000</v>
      </c>
      <c r="E65" s="15"/>
      <c r="F65" s="19"/>
      <c r="G65" s="19"/>
      <c r="H65" s="19"/>
      <c r="I65" s="19"/>
      <c r="J65" s="19"/>
      <c r="K65" s="20"/>
      <c r="L65" s="19"/>
      <c r="M65" s="19"/>
      <c r="N65" s="19"/>
      <c r="O65" s="20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42"/>
      <c r="AD65" s="19">
        <f t="shared" si="0"/>
        <v>99850000</v>
      </c>
    </row>
    <row r="66" spans="2:30" ht="13.5" thickTop="1" x14ac:dyDescent="0.2">
      <c r="B66" s="111" t="s">
        <v>153</v>
      </c>
      <c r="C66" s="112" t="s">
        <v>154</v>
      </c>
      <c r="D66" s="55">
        <v>3278000</v>
      </c>
      <c r="E66" s="15"/>
      <c r="F66" s="19">
        <v>0</v>
      </c>
      <c r="G66" s="19"/>
      <c r="H66" s="19"/>
      <c r="I66" s="19"/>
      <c r="J66" s="16"/>
      <c r="K66" s="14"/>
      <c r="L66" s="16"/>
      <c r="M66" s="16"/>
      <c r="N66" s="16"/>
      <c r="O66" s="20"/>
      <c r="P66" s="16"/>
      <c r="Q66" s="16"/>
      <c r="R66" s="16"/>
      <c r="S66" s="16"/>
      <c r="T66" s="16"/>
      <c r="U66" s="16"/>
      <c r="V66" s="16"/>
      <c r="W66" s="16"/>
      <c r="X66" s="19"/>
      <c r="Y66" s="16"/>
      <c r="Z66" s="16"/>
      <c r="AA66" s="16"/>
      <c r="AB66" s="19"/>
      <c r="AC66" s="41"/>
      <c r="AD66" s="19">
        <f t="shared" si="0"/>
        <v>3278000</v>
      </c>
    </row>
    <row r="67" spans="2:30" ht="12.75" x14ac:dyDescent="0.2">
      <c r="B67" s="78" t="s">
        <v>155</v>
      </c>
      <c r="C67" s="79" t="s">
        <v>156</v>
      </c>
      <c r="D67" s="55">
        <v>2496000</v>
      </c>
      <c r="E67" s="15"/>
      <c r="F67" s="20"/>
      <c r="G67" s="20"/>
      <c r="H67" s="20"/>
      <c r="I67" s="20"/>
      <c r="J67" s="19"/>
      <c r="K67" s="20"/>
      <c r="L67" s="19"/>
      <c r="M67" s="19"/>
      <c r="N67" s="19"/>
      <c r="O67" s="20"/>
      <c r="P67" s="19"/>
      <c r="Q67" s="19"/>
      <c r="R67" s="19"/>
      <c r="S67" s="19"/>
      <c r="T67" s="19"/>
      <c r="U67" s="19"/>
      <c r="V67" s="19"/>
      <c r="W67" s="20"/>
      <c r="X67" s="16"/>
      <c r="Y67" s="16"/>
      <c r="Z67" s="16"/>
      <c r="AA67" s="16"/>
      <c r="AB67" s="16"/>
      <c r="AC67" s="41"/>
      <c r="AD67" s="19">
        <f t="shared" si="0"/>
        <v>2496000</v>
      </c>
    </row>
    <row r="68" spans="2:30" ht="12.75" x14ac:dyDescent="0.2">
      <c r="B68" s="80" t="s">
        <v>157</v>
      </c>
      <c r="C68" s="81" t="s">
        <v>158</v>
      </c>
      <c r="D68" s="55">
        <v>630000</v>
      </c>
      <c r="E68" s="15"/>
      <c r="F68" s="20"/>
      <c r="G68" s="20"/>
      <c r="H68" s="20"/>
      <c r="I68" s="20"/>
      <c r="J68" s="19"/>
      <c r="K68" s="20"/>
      <c r="L68" s="19"/>
      <c r="M68" s="19"/>
      <c r="N68" s="19"/>
      <c r="O68" s="20"/>
      <c r="P68" s="19"/>
      <c r="Q68" s="19"/>
      <c r="R68" s="19"/>
      <c r="S68" s="19"/>
      <c r="T68" s="19"/>
      <c r="U68" s="19"/>
      <c r="V68" s="19"/>
      <c r="W68" s="20"/>
      <c r="X68" s="16"/>
      <c r="Y68" s="16"/>
      <c r="Z68" s="16"/>
      <c r="AA68" s="16"/>
      <c r="AB68" s="16"/>
      <c r="AC68" s="41"/>
      <c r="AD68" s="19">
        <f t="shared" si="0"/>
        <v>630000</v>
      </c>
    </row>
    <row r="69" spans="2:30" ht="12.75" x14ac:dyDescent="0.2">
      <c r="B69" s="80" t="s">
        <v>159</v>
      </c>
      <c r="C69" s="81" t="s">
        <v>160</v>
      </c>
      <c r="D69" s="55">
        <v>490000</v>
      </c>
      <c r="E69" s="18"/>
      <c r="F69" s="19"/>
      <c r="G69" s="19"/>
      <c r="H69" s="19"/>
      <c r="I69" s="19"/>
      <c r="J69" s="19"/>
      <c r="K69" s="20"/>
      <c r="L69" s="19"/>
      <c r="M69" s="19"/>
      <c r="N69" s="19"/>
      <c r="O69" s="20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42"/>
      <c r="AD69" s="19">
        <f t="shared" si="0"/>
        <v>490000</v>
      </c>
    </row>
    <row r="70" spans="2:30" ht="12.75" x14ac:dyDescent="0.2">
      <c r="B70" s="80" t="s">
        <v>161</v>
      </c>
      <c r="C70" s="81" t="s">
        <v>162</v>
      </c>
      <c r="D70" s="55">
        <v>1050000</v>
      </c>
      <c r="E70" s="15"/>
      <c r="F70" s="19"/>
      <c r="G70" s="19"/>
      <c r="H70" s="19"/>
      <c r="I70" s="19"/>
      <c r="J70" s="19"/>
      <c r="K70" s="20"/>
      <c r="L70" s="19"/>
      <c r="M70" s="19"/>
      <c r="N70" s="19"/>
      <c r="O70" s="20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42"/>
      <c r="AD70" s="19">
        <f t="shared" si="0"/>
        <v>1050000</v>
      </c>
    </row>
    <row r="71" spans="2:30" ht="12.75" x14ac:dyDescent="0.2">
      <c r="B71" s="80" t="s">
        <v>163</v>
      </c>
      <c r="C71" s="81" t="s">
        <v>164</v>
      </c>
      <c r="D71" s="55">
        <v>91000</v>
      </c>
      <c r="E71" s="18"/>
      <c r="F71" s="19"/>
      <c r="G71" s="19"/>
      <c r="H71" s="19"/>
      <c r="I71" s="19"/>
      <c r="J71" s="19"/>
      <c r="K71" s="20"/>
      <c r="L71" s="19"/>
      <c r="M71" s="19"/>
      <c r="N71" s="19"/>
      <c r="O71" s="20"/>
      <c r="P71" s="19"/>
      <c r="Q71" s="19"/>
      <c r="R71" s="19"/>
      <c r="S71" s="19"/>
      <c r="T71" s="19"/>
      <c r="U71" s="19"/>
      <c r="V71" s="19"/>
      <c r="W71" s="20"/>
      <c r="X71" s="16"/>
      <c r="Y71" s="16"/>
      <c r="Z71" s="16"/>
      <c r="AA71" s="16"/>
      <c r="AB71" s="16"/>
      <c r="AC71" s="41"/>
      <c r="AD71" s="19">
        <f t="shared" si="0"/>
        <v>91000</v>
      </c>
    </row>
    <row r="72" spans="2:30" ht="12.75" x14ac:dyDescent="0.2">
      <c r="B72" s="80" t="s">
        <v>165</v>
      </c>
      <c r="C72" s="81" t="s">
        <v>166</v>
      </c>
      <c r="D72" s="55">
        <v>150000</v>
      </c>
      <c r="E72" s="18"/>
      <c r="F72" s="19"/>
      <c r="G72" s="19"/>
      <c r="H72" s="19"/>
      <c r="I72" s="19"/>
      <c r="J72" s="19"/>
      <c r="K72" s="20"/>
      <c r="L72" s="19"/>
      <c r="M72" s="19"/>
      <c r="N72" s="19"/>
      <c r="O72" s="20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42"/>
      <c r="AD72" s="19">
        <f t="shared" si="0"/>
        <v>150000</v>
      </c>
    </row>
    <row r="73" spans="2:30" ht="12.75" x14ac:dyDescent="0.2">
      <c r="B73" s="80" t="s">
        <v>167</v>
      </c>
      <c r="C73" s="81" t="s">
        <v>168</v>
      </c>
      <c r="D73" s="55">
        <v>85000</v>
      </c>
      <c r="E73" s="15"/>
      <c r="F73" s="19">
        <v>0</v>
      </c>
      <c r="G73" s="19"/>
      <c r="H73" s="19"/>
      <c r="I73" s="19"/>
      <c r="J73" s="16"/>
      <c r="K73" s="14"/>
      <c r="L73" s="16"/>
      <c r="M73" s="16"/>
      <c r="N73" s="16"/>
      <c r="O73" s="20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42"/>
      <c r="AD73" s="19">
        <f t="shared" si="0"/>
        <v>85000</v>
      </c>
    </row>
    <row r="74" spans="2:30" ht="12.75" x14ac:dyDescent="0.2">
      <c r="B74" s="78" t="s">
        <v>169</v>
      </c>
      <c r="C74" s="79" t="s">
        <v>170</v>
      </c>
      <c r="D74" s="55">
        <v>782000</v>
      </c>
      <c r="E74" s="15"/>
      <c r="F74" s="19"/>
      <c r="G74" s="19"/>
      <c r="H74" s="19"/>
      <c r="I74" s="19"/>
      <c r="J74" s="19"/>
      <c r="K74" s="20"/>
      <c r="L74" s="19"/>
      <c r="M74" s="19"/>
      <c r="N74" s="19"/>
      <c r="O74" s="20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42"/>
      <c r="AD74" s="19">
        <f t="shared" si="0"/>
        <v>782000</v>
      </c>
    </row>
    <row r="75" spans="2:30" ht="12.75" x14ac:dyDescent="0.2">
      <c r="B75" s="80" t="s">
        <v>171</v>
      </c>
      <c r="C75" s="81" t="s">
        <v>172</v>
      </c>
      <c r="D75" s="55">
        <v>686000</v>
      </c>
      <c r="E75" s="18"/>
      <c r="F75" s="19"/>
      <c r="G75" s="19"/>
      <c r="H75" s="19"/>
      <c r="I75" s="19"/>
      <c r="J75" s="19"/>
      <c r="K75" s="20"/>
      <c r="L75" s="19"/>
      <c r="M75" s="19"/>
      <c r="N75" s="19"/>
      <c r="O75" s="20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41"/>
      <c r="AC75" s="42"/>
      <c r="AD75" s="19">
        <f t="shared" si="0"/>
        <v>686000</v>
      </c>
    </row>
    <row r="76" spans="2:30" ht="13.5" thickBot="1" x14ac:dyDescent="0.25">
      <c r="B76" s="86" t="s">
        <v>173</v>
      </c>
      <c r="C76" s="87" t="s">
        <v>174</v>
      </c>
      <c r="D76" s="55">
        <v>96000</v>
      </c>
      <c r="E76" s="18"/>
      <c r="F76" s="19">
        <v>0</v>
      </c>
      <c r="G76" s="19"/>
      <c r="H76" s="19"/>
      <c r="I76" s="19"/>
      <c r="J76" s="19"/>
      <c r="K76" s="20"/>
      <c r="L76" s="19"/>
      <c r="M76" s="19"/>
      <c r="N76" s="19"/>
      <c r="O76" s="20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41"/>
      <c r="AC76" s="42"/>
      <c r="AD76" s="19">
        <f t="shared" si="0"/>
        <v>96000</v>
      </c>
    </row>
    <row r="77" spans="2:30" ht="13.5" thickTop="1" x14ac:dyDescent="0.2">
      <c r="B77" s="64" t="s">
        <v>175</v>
      </c>
      <c r="C77" s="65" t="s">
        <v>176</v>
      </c>
      <c r="D77" s="55">
        <v>86390000</v>
      </c>
      <c r="E77" s="18"/>
      <c r="F77" s="19"/>
      <c r="G77" s="19"/>
      <c r="H77" s="19"/>
      <c r="I77" s="19"/>
      <c r="J77" s="19"/>
      <c r="K77" s="20"/>
      <c r="L77" s="19"/>
      <c r="M77" s="19"/>
      <c r="N77" s="19"/>
      <c r="O77" s="20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41"/>
      <c r="AC77" s="42"/>
      <c r="AD77" s="19"/>
    </row>
    <row r="78" spans="2:30" ht="12.75" x14ac:dyDescent="0.2">
      <c r="B78" s="78" t="s">
        <v>177</v>
      </c>
      <c r="C78" s="79" t="s">
        <v>40</v>
      </c>
      <c r="D78" s="55">
        <v>552000</v>
      </c>
      <c r="E78" s="18"/>
      <c r="F78" s="19"/>
      <c r="G78" s="19"/>
      <c r="H78" s="19"/>
      <c r="I78" s="19"/>
      <c r="J78" s="19"/>
      <c r="K78" s="20"/>
      <c r="L78" s="19"/>
      <c r="M78" s="19"/>
      <c r="N78" s="19"/>
      <c r="O78" s="20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41"/>
      <c r="AC78" s="42"/>
      <c r="AD78" s="19"/>
    </row>
    <row r="79" spans="2:30" ht="12.75" x14ac:dyDescent="0.2">
      <c r="B79" s="80" t="s">
        <v>178</v>
      </c>
      <c r="C79" s="81" t="s">
        <v>179</v>
      </c>
      <c r="D79" s="55">
        <v>552000</v>
      </c>
      <c r="E79" s="18"/>
      <c r="F79" s="19"/>
      <c r="G79" s="19"/>
      <c r="H79" s="19"/>
      <c r="I79" s="19"/>
      <c r="J79" s="19"/>
      <c r="K79" s="20"/>
      <c r="L79" s="19"/>
      <c r="M79" s="19"/>
      <c r="N79" s="19"/>
      <c r="O79" s="20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41"/>
      <c r="AC79" s="42"/>
      <c r="AD79" s="19"/>
    </row>
    <row r="80" spans="2:30" ht="12.75" x14ac:dyDescent="0.2">
      <c r="B80" s="78" t="s">
        <v>180</v>
      </c>
      <c r="C80" s="79" t="s">
        <v>181</v>
      </c>
      <c r="D80" s="55">
        <v>15305000</v>
      </c>
      <c r="E80" s="18"/>
      <c r="F80" s="19"/>
      <c r="G80" s="19"/>
      <c r="H80" s="19"/>
      <c r="I80" s="19"/>
      <c r="J80" s="19"/>
      <c r="K80" s="20"/>
      <c r="L80" s="19"/>
      <c r="M80" s="19"/>
      <c r="N80" s="19"/>
      <c r="O80" s="20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41"/>
      <c r="AC80" s="42"/>
      <c r="AD80" s="19"/>
    </row>
    <row r="81" spans="2:30" ht="12.75" x14ac:dyDescent="0.2">
      <c r="B81" s="113" t="s">
        <v>182</v>
      </c>
      <c r="C81" s="114" t="s">
        <v>183</v>
      </c>
      <c r="D81" s="55">
        <v>184000</v>
      </c>
      <c r="E81" s="18"/>
      <c r="F81" s="19"/>
      <c r="G81" s="19"/>
      <c r="H81" s="19"/>
      <c r="I81" s="19"/>
      <c r="J81" s="19"/>
      <c r="K81" s="20"/>
      <c r="L81" s="19"/>
      <c r="M81" s="19"/>
      <c r="N81" s="19"/>
      <c r="O81" s="20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41"/>
      <c r="AC81" s="42"/>
      <c r="AD81" s="19"/>
    </row>
    <row r="82" spans="2:30" ht="12.75" x14ac:dyDescent="0.2">
      <c r="B82" s="80" t="s">
        <v>184</v>
      </c>
      <c r="C82" s="81" t="s">
        <v>185</v>
      </c>
      <c r="D82" s="55">
        <v>3995000</v>
      </c>
      <c r="E82" s="18"/>
      <c r="F82" s="19"/>
      <c r="G82" s="19"/>
      <c r="H82" s="19"/>
      <c r="I82" s="19"/>
      <c r="J82" s="19"/>
      <c r="K82" s="20"/>
      <c r="L82" s="19"/>
      <c r="M82" s="19"/>
      <c r="N82" s="19"/>
      <c r="O82" s="20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41"/>
      <c r="AC82" s="42"/>
      <c r="AD82" s="19"/>
    </row>
    <row r="83" spans="2:30" ht="12.75" x14ac:dyDescent="0.2">
      <c r="B83" s="80" t="s">
        <v>186</v>
      </c>
      <c r="C83" s="81" t="s">
        <v>187</v>
      </c>
      <c r="D83" s="55">
        <v>50000</v>
      </c>
      <c r="E83" s="18"/>
      <c r="F83" s="19"/>
      <c r="G83" s="19"/>
      <c r="H83" s="19"/>
      <c r="I83" s="19"/>
      <c r="J83" s="19"/>
      <c r="K83" s="20"/>
      <c r="L83" s="19"/>
      <c r="M83" s="19"/>
      <c r="N83" s="19"/>
      <c r="O83" s="20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41"/>
      <c r="AC83" s="42"/>
      <c r="AD83" s="19"/>
    </row>
    <row r="84" spans="2:30" ht="12.75" x14ac:dyDescent="0.2">
      <c r="B84" s="80" t="s">
        <v>188</v>
      </c>
      <c r="C84" s="81" t="s">
        <v>189</v>
      </c>
      <c r="D84" s="55">
        <v>60000</v>
      </c>
      <c r="E84" s="18"/>
      <c r="F84" s="19"/>
      <c r="G84" s="19"/>
      <c r="H84" s="19"/>
      <c r="I84" s="19"/>
      <c r="J84" s="19"/>
      <c r="K84" s="20"/>
      <c r="L84" s="19"/>
      <c r="M84" s="19"/>
      <c r="N84" s="19"/>
      <c r="O84" s="20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41"/>
      <c r="AC84" s="42"/>
      <c r="AD84" s="19"/>
    </row>
    <row r="85" spans="2:30" ht="12.75" x14ac:dyDescent="0.2">
      <c r="B85" s="80" t="s">
        <v>190</v>
      </c>
      <c r="C85" s="81" t="s">
        <v>191</v>
      </c>
      <c r="D85" s="55">
        <v>125000</v>
      </c>
      <c r="E85" s="18"/>
      <c r="F85" s="19"/>
      <c r="G85" s="19"/>
      <c r="H85" s="19"/>
      <c r="I85" s="19"/>
      <c r="J85" s="19"/>
      <c r="K85" s="20"/>
      <c r="L85" s="19"/>
      <c r="M85" s="19"/>
      <c r="N85" s="19"/>
      <c r="O85" s="20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41"/>
      <c r="AC85" s="42"/>
      <c r="AD85" s="19"/>
    </row>
    <row r="86" spans="2:30" ht="12.75" x14ac:dyDescent="0.2">
      <c r="B86" s="80" t="s">
        <v>192</v>
      </c>
      <c r="C86" s="81" t="s">
        <v>185</v>
      </c>
      <c r="D86" s="55">
        <v>2000000</v>
      </c>
      <c r="E86" s="18"/>
      <c r="F86" s="19"/>
      <c r="G86" s="19"/>
      <c r="H86" s="19"/>
      <c r="I86" s="19"/>
      <c r="J86" s="19"/>
      <c r="K86" s="20"/>
      <c r="L86" s="19"/>
      <c r="M86" s="19"/>
      <c r="N86" s="19"/>
      <c r="O86" s="20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41"/>
      <c r="AC86" s="42"/>
      <c r="AD86" s="19"/>
    </row>
    <row r="87" spans="2:30" ht="12.75" x14ac:dyDescent="0.2">
      <c r="B87" s="80" t="s">
        <v>193</v>
      </c>
      <c r="C87" s="81" t="s">
        <v>194</v>
      </c>
      <c r="D87" s="55">
        <v>3600000</v>
      </c>
      <c r="E87" s="18"/>
      <c r="F87" s="19"/>
      <c r="G87" s="19"/>
      <c r="H87" s="19"/>
      <c r="I87" s="19"/>
      <c r="J87" s="19"/>
      <c r="K87" s="20"/>
      <c r="L87" s="19"/>
      <c r="M87" s="19"/>
      <c r="N87" s="19"/>
      <c r="O87" s="20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41"/>
      <c r="AC87" s="42"/>
      <c r="AD87" s="19"/>
    </row>
    <row r="88" spans="2:30" ht="12.75" x14ac:dyDescent="0.2">
      <c r="B88" s="80" t="s">
        <v>195</v>
      </c>
      <c r="C88" s="81" t="s">
        <v>196</v>
      </c>
      <c r="D88" s="55">
        <v>450000</v>
      </c>
      <c r="E88" s="18"/>
      <c r="F88" s="19"/>
      <c r="G88" s="19"/>
      <c r="H88" s="19"/>
      <c r="I88" s="19"/>
      <c r="J88" s="19"/>
      <c r="K88" s="20"/>
      <c r="L88" s="19"/>
      <c r="M88" s="19"/>
      <c r="N88" s="19"/>
      <c r="O88" s="20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41"/>
      <c r="AC88" s="42"/>
      <c r="AD88" s="19"/>
    </row>
    <row r="89" spans="2:30" ht="12.75" x14ac:dyDescent="0.2">
      <c r="B89" s="80" t="s">
        <v>197</v>
      </c>
      <c r="C89" s="81" t="s">
        <v>198</v>
      </c>
      <c r="D89" s="55">
        <v>250000</v>
      </c>
      <c r="E89" s="18"/>
      <c r="F89" s="19"/>
      <c r="G89" s="19"/>
      <c r="H89" s="19"/>
      <c r="I89" s="19"/>
      <c r="J89" s="19"/>
      <c r="K89" s="20"/>
      <c r="L89" s="19"/>
      <c r="M89" s="19"/>
      <c r="N89" s="19"/>
      <c r="O89" s="20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41"/>
      <c r="AC89" s="42"/>
      <c r="AD89" s="19"/>
    </row>
    <row r="90" spans="2:30" ht="12.75" x14ac:dyDescent="0.2">
      <c r="B90" s="80" t="s">
        <v>199</v>
      </c>
      <c r="C90" s="81" t="s">
        <v>200</v>
      </c>
      <c r="D90" s="55">
        <v>950000</v>
      </c>
      <c r="E90" s="18"/>
      <c r="F90" s="19"/>
      <c r="G90" s="19"/>
      <c r="H90" s="19"/>
      <c r="I90" s="19"/>
      <c r="J90" s="19"/>
      <c r="K90" s="20"/>
      <c r="L90" s="19"/>
      <c r="M90" s="19"/>
      <c r="N90" s="19"/>
      <c r="O90" s="20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41"/>
      <c r="AC90" s="42"/>
      <c r="AD90" s="19"/>
    </row>
    <row r="91" spans="2:30" ht="12.75" x14ac:dyDescent="0.2">
      <c r="B91" s="80" t="s">
        <v>201</v>
      </c>
      <c r="C91" s="81" t="s">
        <v>202</v>
      </c>
      <c r="D91" s="55">
        <v>170000</v>
      </c>
      <c r="E91" s="18"/>
      <c r="F91" s="19"/>
      <c r="G91" s="19"/>
      <c r="H91" s="19"/>
      <c r="I91" s="19"/>
      <c r="J91" s="19"/>
      <c r="K91" s="20"/>
      <c r="L91" s="19"/>
      <c r="M91" s="19"/>
      <c r="N91" s="19"/>
      <c r="O91" s="20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41"/>
      <c r="AC91" s="42"/>
      <c r="AD91" s="19"/>
    </row>
    <row r="92" spans="2:30" ht="12.75" x14ac:dyDescent="0.2">
      <c r="B92" s="80" t="s">
        <v>203</v>
      </c>
      <c r="C92" s="81" t="s">
        <v>204</v>
      </c>
      <c r="D92" s="55">
        <v>44000</v>
      </c>
      <c r="E92" s="18"/>
      <c r="F92" s="19"/>
      <c r="G92" s="19"/>
      <c r="H92" s="19"/>
      <c r="I92" s="19"/>
      <c r="J92" s="19"/>
      <c r="K92" s="20"/>
      <c r="L92" s="19"/>
      <c r="M92" s="19"/>
      <c r="N92" s="19"/>
      <c r="O92" s="20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41"/>
      <c r="AC92" s="42"/>
      <c r="AD92" s="19"/>
    </row>
    <row r="93" spans="2:30" ht="12.75" x14ac:dyDescent="0.2">
      <c r="B93" s="80" t="s">
        <v>205</v>
      </c>
      <c r="C93" s="81" t="s">
        <v>206</v>
      </c>
      <c r="D93" s="55">
        <v>412000</v>
      </c>
      <c r="E93" s="18"/>
      <c r="F93" s="19"/>
      <c r="G93" s="19"/>
      <c r="H93" s="19"/>
      <c r="I93" s="19"/>
      <c r="J93" s="19"/>
      <c r="K93" s="20"/>
      <c r="L93" s="19"/>
      <c r="M93" s="19"/>
      <c r="N93" s="19"/>
      <c r="O93" s="20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41"/>
      <c r="AC93" s="42"/>
      <c r="AD93" s="19"/>
    </row>
    <row r="94" spans="2:30" ht="12.75" x14ac:dyDescent="0.2">
      <c r="B94" s="80" t="s">
        <v>207</v>
      </c>
      <c r="C94" s="81" t="s">
        <v>208</v>
      </c>
      <c r="D94" s="55">
        <v>1020000</v>
      </c>
      <c r="E94" s="18"/>
      <c r="F94" s="19"/>
      <c r="G94" s="19"/>
      <c r="H94" s="19"/>
      <c r="I94" s="19"/>
      <c r="J94" s="19"/>
      <c r="K94" s="20"/>
      <c r="L94" s="19"/>
      <c r="M94" s="19"/>
      <c r="N94" s="19"/>
      <c r="O94" s="20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41"/>
      <c r="AC94" s="42"/>
      <c r="AD94" s="19"/>
    </row>
    <row r="95" spans="2:30" ht="12.75" x14ac:dyDescent="0.2">
      <c r="B95" s="80" t="s">
        <v>209</v>
      </c>
      <c r="C95" s="81" t="s">
        <v>210</v>
      </c>
      <c r="D95" s="55">
        <v>700000</v>
      </c>
      <c r="E95" s="18"/>
      <c r="F95" s="19"/>
      <c r="G95" s="19"/>
      <c r="H95" s="19"/>
      <c r="I95" s="19"/>
      <c r="J95" s="19"/>
      <c r="K95" s="20"/>
      <c r="L95" s="19"/>
      <c r="M95" s="19"/>
      <c r="N95" s="19"/>
      <c r="O95" s="20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41"/>
      <c r="AC95" s="42"/>
      <c r="AD95" s="19"/>
    </row>
    <row r="96" spans="2:30" ht="12.75" x14ac:dyDescent="0.2">
      <c r="B96" s="80" t="s">
        <v>211</v>
      </c>
      <c r="C96" s="81" t="s">
        <v>212</v>
      </c>
      <c r="D96" s="55">
        <v>1120000</v>
      </c>
      <c r="E96" s="18"/>
      <c r="F96" s="19"/>
      <c r="G96" s="19"/>
      <c r="H96" s="19"/>
      <c r="I96" s="19"/>
      <c r="J96" s="19"/>
      <c r="K96" s="20"/>
      <c r="L96" s="19"/>
      <c r="M96" s="19"/>
      <c r="N96" s="19"/>
      <c r="O96" s="20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41"/>
      <c r="AC96" s="42"/>
      <c r="AD96" s="19"/>
    </row>
    <row r="97" spans="2:30" ht="12.75" x14ac:dyDescent="0.2">
      <c r="B97" s="80" t="s">
        <v>213</v>
      </c>
      <c r="C97" s="81" t="s">
        <v>214</v>
      </c>
      <c r="D97" s="55">
        <v>175000</v>
      </c>
      <c r="E97" s="18"/>
      <c r="F97" s="19"/>
      <c r="G97" s="19"/>
      <c r="H97" s="19"/>
      <c r="I97" s="19"/>
      <c r="J97" s="19"/>
      <c r="K97" s="20"/>
      <c r="L97" s="19"/>
      <c r="M97" s="19"/>
      <c r="N97" s="19"/>
      <c r="O97" s="20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41"/>
      <c r="AC97" s="42"/>
      <c r="AD97" s="19"/>
    </row>
    <row r="98" spans="2:30" ht="12.75" x14ac:dyDescent="0.2">
      <c r="B98" s="78" t="s">
        <v>215</v>
      </c>
      <c r="C98" s="79" t="s">
        <v>216</v>
      </c>
      <c r="D98" s="55">
        <v>58401000</v>
      </c>
      <c r="E98" s="18"/>
      <c r="F98" s="19"/>
      <c r="G98" s="19"/>
      <c r="H98" s="19"/>
      <c r="I98" s="19"/>
      <c r="J98" s="19"/>
      <c r="K98" s="20"/>
      <c r="L98" s="19"/>
      <c r="M98" s="19"/>
      <c r="N98" s="19"/>
      <c r="O98" s="20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41"/>
      <c r="AC98" s="42"/>
      <c r="AD98" s="19"/>
    </row>
    <row r="99" spans="2:30" ht="12.75" x14ac:dyDescent="0.2">
      <c r="B99" s="80" t="s">
        <v>217</v>
      </c>
      <c r="C99" s="81" t="s">
        <v>218</v>
      </c>
      <c r="D99" s="55">
        <v>58401000</v>
      </c>
      <c r="E99" s="18"/>
      <c r="F99" s="19"/>
      <c r="G99" s="19"/>
      <c r="H99" s="19"/>
      <c r="I99" s="19"/>
      <c r="J99" s="19"/>
      <c r="K99" s="20"/>
      <c r="L99" s="19"/>
      <c r="M99" s="19"/>
      <c r="N99" s="19"/>
      <c r="O99" s="20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41"/>
      <c r="AC99" s="42"/>
      <c r="AD99" s="19"/>
    </row>
    <row r="100" spans="2:30" ht="12.75" x14ac:dyDescent="0.2">
      <c r="B100" s="78" t="s">
        <v>219</v>
      </c>
      <c r="C100" s="79" t="s">
        <v>220</v>
      </c>
      <c r="D100" s="55">
        <v>6086000</v>
      </c>
      <c r="E100" s="18"/>
      <c r="F100" s="19"/>
      <c r="G100" s="19"/>
      <c r="H100" s="19"/>
      <c r="I100" s="19"/>
      <c r="J100" s="19"/>
      <c r="K100" s="20"/>
      <c r="L100" s="19"/>
      <c r="M100" s="19"/>
      <c r="N100" s="19"/>
      <c r="O100" s="20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41"/>
      <c r="AC100" s="42"/>
      <c r="AD100" s="19"/>
    </row>
    <row r="101" spans="2:30" ht="12.75" x14ac:dyDescent="0.2">
      <c r="B101" s="80" t="s">
        <v>221</v>
      </c>
      <c r="C101" s="81" t="s">
        <v>222</v>
      </c>
      <c r="D101" s="55">
        <v>1400000</v>
      </c>
      <c r="E101" s="18"/>
      <c r="F101" s="19"/>
      <c r="G101" s="19"/>
      <c r="H101" s="19"/>
      <c r="I101" s="19"/>
      <c r="J101" s="19"/>
      <c r="K101" s="20"/>
      <c r="L101" s="19"/>
      <c r="M101" s="19"/>
      <c r="N101" s="19"/>
      <c r="O101" s="20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41"/>
      <c r="AC101" s="42"/>
      <c r="AD101" s="19"/>
    </row>
    <row r="102" spans="2:30" ht="12.75" x14ac:dyDescent="0.2">
      <c r="B102" s="80" t="s">
        <v>223</v>
      </c>
      <c r="C102" s="81" t="s">
        <v>224</v>
      </c>
      <c r="D102" s="55">
        <v>1400000</v>
      </c>
      <c r="E102" s="18"/>
      <c r="F102" s="19"/>
      <c r="G102" s="19"/>
      <c r="H102" s="19"/>
      <c r="I102" s="19"/>
      <c r="J102" s="19"/>
      <c r="K102" s="20"/>
      <c r="L102" s="19"/>
      <c r="M102" s="19"/>
      <c r="N102" s="19"/>
      <c r="O102" s="20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41"/>
      <c r="AC102" s="42"/>
      <c r="AD102" s="19"/>
    </row>
    <row r="103" spans="2:30" ht="12.75" x14ac:dyDescent="0.2">
      <c r="B103" s="80" t="s">
        <v>225</v>
      </c>
      <c r="C103" s="81" t="s">
        <v>226</v>
      </c>
      <c r="D103" s="55">
        <v>1000000</v>
      </c>
      <c r="E103" s="18"/>
      <c r="F103" s="19"/>
      <c r="G103" s="19"/>
      <c r="H103" s="19"/>
      <c r="I103" s="19"/>
      <c r="J103" s="19"/>
      <c r="K103" s="20"/>
      <c r="L103" s="19"/>
      <c r="M103" s="19"/>
      <c r="N103" s="19"/>
      <c r="O103" s="20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41"/>
      <c r="AC103" s="42"/>
      <c r="AD103" s="19"/>
    </row>
    <row r="104" spans="2:30" ht="12.75" x14ac:dyDescent="0.2">
      <c r="B104" s="80" t="s">
        <v>227</v>
      </c>
      <c r="C104" s="81" t="s">
        <v>228</v>
      </c>
      <c r="D104" s="55">
        <v>150000</v>
      </c>
      <c r="E104" s="18"/>
      <c r="F104" s="19"/>
      <c r="G104" s="19"/>
      <c r="H104" s="19"/>
      <c r="I104" s="19"/>
      <c r="J104" s="19"/>
      <c r="K104" s="20"/>
      <c r="L104" s="19"/>
      <c r="M104" s="19"/>
      <c r="N104" s="19"/>
      <c r="O104" s="20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41"/>
      <c r="AC104" s="42"/>
      <c r="AD104" s="19"/>
    </row>
    <row r="105" spans="2:30" ht="12.75" x14ac:dyDescent="0.2">
      <c r="B105" s="80" t="s">
        <v>229</v>
      </c>
      <c r="C105" s="81" t="s">
        <v>230</v>
      </c>
      <c r="D105" s="55">
        <v>1800000</v>
      </c>
      <c r="E105" s="18"/>
      <c r="F105" s="19"/>
      <c r="G105" s="19"/>
      <c r="H105" s="19"/>
      <c r="I105" s="19"/>
      <c r="J105" s="19"/>
      <c r="K105" s="20"/>
      <c r="L105" s="19"/>
      <c r="M105" s="19"/>
      <c r="N105" s="19"/>
      <c r="O105" s="20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41"/>
      <c r="AC105" s="42"/>
      <c r="AD105" s="19"/>
    </row>
    <row r="106" spans="2:30" ht="12.75" x14ac:dyDescent="0.2">
      <c r="B106" s="80" t="s">
        <v>231</v>
      </c>
      <c r="C106" s="81" t="s">
        <v>232</v>
      </c>
      <c r="D106" s="55">
        <v>252000</v>
      </c>
      <c r="E106" s="18"/>
      <c r="F106" s="19"/>
      <c r="G106" s="19"/>
      <c r="H106" s="19"/>
      <c r="I106" s="19"/>
      <c r="J106" s="19"/>
      <c r="K106" s="20"/>
      <c r="L106" s="19"/>
      <c r="M106" s="19"/>
      <c r="N106" s="19"/>
      <c r="O106" s="20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41"/>
      <c r="AC106" s="42"/>
      <c r="AD106" s="19"/>
    </row>
    <row r="107" spans="2:30" ht="12.75" x14ac:dyDescent="0.2">
      <c r="B107" s="80" t="s">
        <v>233</v>
      </c>
      <c r="C107" s="81" t="s">
        <v>234</v>
      </c>
      <c r="D107" s="55">
        <v>84000</v>
      </c>
      <c r="E107" s="18"/>
      <c r="F107" s="19"/>
      <c r="G107" s="19"/>
      <c r="H107" s="19"/>
      <c r="I107" s="19"/>
      <c r="J107" s="19"/>
      <c r="K107" s="20"/>
      <c r="L107" s="19"/>
      <c r="M107" s="19"/>
      <c r="N107" s="19"/>
      <c r="O107" s="20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41"/>
      <c r="AC107" s="42"/>
      <c r="AD107" s="19"/>
    </row>
    <row r="108" spans="2:30" ht="12.75" x14ac:dyDescent="0.2">
      <c r="B108" s="78" t="s">
        <v>235</v>
      </c>
      <c r="C108" s="79" t="s">
        <v>41</v>
      </c>
      <c r="D108" s="55">
        <v>4662000</v>
      </c>
      <c r="E108" s="18"/>
      <c r="F108" s="19"/>
      <c r="G108" s="19"/>
      <c r="H108" s="19"/>
      <c r="I108" s="19"/>
      <c r="J108" s="19"/>
      <c r="K108" s="20"/>
      <c r="L108" s="19"/>
      <c r="M108" s="19"/>
      <c r="N108" s="19"/>
      <c r="O108" s="20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41"/>
      <c r="AC108" s="42"/>
      <c r="AD108" s="19"/>
    </row>
    <row r="109" spans="2:30" ht="12.75" x14ac:dyDescent="0.2">
      <c r="B109" s="80" t="s">
        <v>236</v>
      </c>
      <c r="C109" s="81" t="s">
        <v>237</v>
      </c>
      <c r="D109" s="55">
        <v>173000</v>
      </c>
      <c r="E109" s="18"/>
      <c r="F109" s="19"/>
      <c r="G109" s="19"/>
      <c r="H109" s="19"/>
      <c r="I109" s="19"/>
      <c r="J109" s="19"/>
      <c r="K109" s="20"/>
      <c r="L109" s="19"/>
      <c r="M109" s="19"/>
      <c r="N109" s="19"/>
      <c r="O109" s="20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41"/>
      <c r="AC109" s="42"/>
      <c r="AD109" s="19"/>
    </row>
    <row r="110" spans="2:30" ht="12.75" x14ac:dyDescent="0.2">
      <c r="B110" s="80" t="s">
        <v>238</v>
      </c>
      <c r="C110" s="81" t="s">
        <v>239</v>
      </c>
      <c r="D110" s="55">
        <v>126000</v>
      </c>
      <c r="E110" s="18"/>
      <c r="F110" s="19"/>
      <c r="G110" s="19"/>
      <c r="H110" s="19"/>
      <c r="I110" s="19"/>
      <c r="J110" s="19"/>
      <c r="K110" s="20"/>
      <c r="L110" s="19"/>
      <c r="M110" s="19"/>
      <c r="N110" s="19"/>
      <c r="O110" s="20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41"/>
      <c r="AC110" s="42"/>
      <c r="AD110" s="19"/>
    </row>
    <row r="111" spans="2:30" ht="12.75" x14ac:dyDescent="0.2">
      <c r="B111" s="80" t="s">
        <v>240</v>
      </c>
      <c r="C111" s="81" t="s">
        <v>241</v>
      </c>
      <c r="D111" s="55">
        <v>750000</v>
      </c>
      <c r="E111" s="18"/>
      <c r="F111" s="19"/>
      <c r="G111" s="19"/>
      <c r="H111" s="19"/>
      <c r="I111" s="19"/>
      <c r="J111" s="19"/>
      <c r="K111" s="20"/>
      <c r="L111" s="19"/>
      <c r="M111" s="19"/>
      <c r="N111" s="19"/>
      <c r="O111" s="20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41"/>
      <c r="AC111" s="42"/>
      <c r="AD111" s="19"/>
    </row>
    <row r="112" spans="2:30" ht="12.75" x14ac:dyDescent="0.2">
      <c r="B112" s="80" t="s">
        <v>242</v>
      </c>
      <c r="C112" s="81" t="s">
        <v>243</v>
      </c>
      <c r="D112" s="55">
        <v>350000</v>
      </c>
      <c r="E112" s="18"/>
      <c r="F112" s="19"/>
      <c r="G112" s="19"/>
      <c r="H112" s="19"/>
      <c r="I112" s="19"/>
      <c r="J112" s="19"/>
      <c r="K112" s="20"/>
      <c r="L112" s="19"/>
      <c r="M112" s="19"/>
      <c r="N112" s="19"/>
      <c r="O112" s="20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41"/>
      <c r="AC112" s="42"/>
      <c r="AD112" s="19"/>
    </row>
    <row r="113" spans="2:30" ht="12.75" x14ac:dyDescent="0.2">
      <c r="B113" s="80" t="s">
        <v>244</v>
      </c>
      <c r="C113" s="81" t="s">
        <v>245</v>
      </c>
      <c r="D113" s="55">
        <v>1300000</v>
      </c>
      <c r="E113" s="18"/>
      <c r="F113" s="19"/>
      <c r="G113" s="19"/>
      <c r="H113" s="19"/>
      <c r="I113" s="19"/>
      <c r="J113" s="19"/>
      <c r="K113" s="20"/>
      <c r="L113" s="19"/>
      <c r="M113" s="19"/>
      <c r="N113" s="19"/>
      <c r="O113" s="20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41"/>
      <c r="AC113" s="42"/>
      <c r="AD113" s="19"/>
    </row>
    <row r="114" spans="2:30" ht="12.75" x14ac:dyDescent="0.2">
      <c r="B114" s="80" t="s">
        <v>246</v>
      </c>
      <c r="C114" s="81" t="s">
        <v>247</v>
      </c>
      <c r="D114" s="55">
        <v>1068000</v>
      </c>
      <c r="E114" s="18"/>
      <c r="F114" s="19"/>
      <c r="G114" s="19"/>
      <c r="H114" s="19"/>
      <c r="I114" s="19"/>
      <c r="J114" s="19"/>
      <c r="K114" s="20"/>
      <c r="L114" s="19"/>
      <c r="M114" s="19"/>
      <c r="N114" s="19"/>
      <c r="O114" s="20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41"/>
      <c r="AC114" s="42"/>
      <c r="AD114" s="19"/>
    </row>
    <row r="115" spans="2:30" ht="12.75" x14ac:dyDescent="0.2">
      <c r="B115" s="80" t="s">
        <v>248</v>
      </c>
      <c r="C115" s="81" t="s">
        <v>249</v>
      </c>
      <c r="D115" s="55">
        <v>280000</v>
      </c>
      <c r="E115" s="18"/>
      <c r="F115" s="19"/>
      <c r="G115" s="19"/>
      <c r="H115" s="19"/>
      <c r="I115" s="19"/>
      <c r="J115" s="19"/>
      <c r="K115" s="20"/>
      <c r="L115" s="19"/>
      <c r="M115" s="19"/>
      <c r="N115" s="19"/>
      <c r="O115" s="20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41"/>
      <c r="AC115" s="42"/>
      <c r="AD115" s="19"/>
    </row>
    <row r="116" spans="2:30" ht="12.75" x14ac:dyDescent="0.2">
      <c r="B116" s="80" t="s">
        <v>250</v>
      </c>
      <c r="C116" s="81" t="s">
        <v>251</v>
      </c>
      <c r="D116" s="55">
        <v>265000</v>
      </c>
      <c r="E116" s="18"/>
      <c r="F116" s="19"/>
      <c r="G116" s="19"/>
      <c r="H116" s="19"/>
      <c r="I116" s="19"/>
      <c r="J116" s="19"/>
      <c r="K116" s="20"/>
      <c r="L116" s="19"/>
      <c r="M116" s="19"/>
      <c r="N116" s="19"/>
      <c r="O116" s="20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41"/>
      <c r="AC116" s="42"/>
      <c r="AD116" s="19"/>
    </row>
    <row r="117" spans="2:30" ht="12.75" x14ac:dyDescent="0.2">
      <c r="B117" s="80" t="s">
        <v>252</v>
      </c>
      <c r="C117" s="81" t="s">
        <v>253</v>
      </c>
      <c r="D117" s="55">
        <v>350000</v>
      </c>
      <c r="E117" s="18"/>
      <c r="F117" s="19"/>
      <c r="G117" s="19"/>
      <c r="H117" s="19"/>
      <c r="I117" s="19"/>
      <c r="J117" s="19"/>
      <c r="K117" s="20"/>
      <c r="L117" s="19"/>
      <c r="M117" s="19"/>
      <c r="N117" s="19"/>
      <c r="O117" s="20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41"/>
      <c r="AC117" s="42"/>
      <c r="AD117" s="19"/>
    </row>
    <row r="118" spans="2:30" ht="12.75" x14ac:dyDescent="0.2">
      <c r="B118" s="78" t="s">
        <v>254</v>
      </c>
      <c r="C118" s="79" t="s">
        <v>42</v>
      </c>
      <c r="D118" s="55">
        <v>1384000</v>
      </c>
      <c r="E118" s="18"/>
      <c r="F118" s="19"/>
      <c r="G118" s="19"/>
      <c r="H118" s="19"/>
      <c r="I118" s="19"/>
      <c r="J118" s="19"/>
      <c r="K118" s="20"/>
      <c r="L118" s="19"/>
      <c r="M118" s="19"/>
      <c r="N118" s="19"/>
      <c r="O118" s="20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41"/>
      <c r="AC118" s="42"/>
      <c r="AD118" s="19"/>
    </row>
    <row r="119" spans="2:30" ht="12.75" x14ac:dyDescent="0.2">
      <c r="B119" s="80" t="s">
        <v>255</v>
      </c>
      <c r="C119" s="81" t="s">
        <v>256</v>
      </c>
      <c r="D119" s="55">
        <v>81000</v>
      </c>
      <c r="E119" s="18"/>
      <c r="F119" s="19"/>
      <c r="G119" s="19"/>
      <c r="H119" s="19"/>
      <c r="I119" s="19"/>
      <c r="J119" s="19"/>
      <c r="K119" s="20"/>
      <c r="L119" s="19"/>
      <c r="M119" s="19"/>
      <c r="N119" s="19"/>
      <c r="O119" s="20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41"/>
      <c r="AC119" s="42"/>
      <c r="AD119" s="19"/>
    </row>
    <row r="120" spans="2:30" ht="12.75" x14ac:dyDescent="0.2">
      <c r="B120" s="80" t="s">
        <v>257</v>
      </c>
      <c r="C120" s="81" t="s">
        <v>258</v>
      </c>
      <c r="D120" s="55">
        <v>340000</v>
      </c>
      <c r="E120" s="18"/>
      <c r="F120" s="19"/>
      <c r="G120" s="19"/>
      <c r="H120" s="19"/>
      <c r="I120" s="19"/>
      <c r="J120" s="19"/>
      <c r="K120" s="20"/>
      <c r="L120" s="19"/>
      <c r="M120" s="19"/>
      <c r="N120" s="19"/>
      <c r="O120" s="20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41"/>
      <c r="AC120" s="42"/>
      <c r="AD120" s="19"/>
    </row>
    <row r="121" spans="2:30" ht="12.75" x14ac:dyDescent="0.2">
      <c r="B121" s="80" t="s">
        <v>259</v>
      </c>
      <c r="C121" s="81" t="s">
        <v>260</v>
      </c>
      <c r="D121" s="55">
        <v>138000</v>
      </c>
      <c r="E121" s="18"/>
      <c r="F121" s="19"/>
      <c r="G121" s="19"/>
      <c r="H121" s="19"/>
      <c r="I121" s="19"/>
      <c r="J121" s="19"/>
      <c r="K121" s="20"/>
      <c r="L121" s="19"/>
      <c r="M121" s="19"/>
      <c r="N121" s="19"/>
      <c r="O121" s="20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41"/>
      <c r="AC121" s="42"/>
      <c r="AD121" s="19"/>
    </row>
    <row r="122" spans="2:30" ht="12.75" x14ac:dyDescent="0.2">
      <c r="B122" s="80" t="s">
        <v>261</v>
      </c>
      <c r="C122" s="81" t="s">
        <v>262</v>
      </c>
      <c r="D122" s="55">
        <v>300000</v>
      </c>
      <c r="E122" s="18"/>
      <c r="F122" s="19"/>
      <c r="G122" s="19"/>
      <c r="H122" s="19"/>
      <c r="I122" s="19"/>
      <c r="J122" s="19"/>
      <c r="K122" s="20"/>
      <c r="L122" s="19"/>
      <c r="M122" s="19"/>
      <c r="N122" s="19"/>
      <c r="O122" s="20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41"/>
      <c r="AC122" s="42"/>
      <c r="AD122" s="19"/>
    </row>
    <row r="123" spans="2:30" ht="12.75" x14ac:dyDescent="0.2">
      <c r="B123" s="80" t="s">
        <v>263</v>
      </c>
      <c r="C123" s="81" t="s">
        <v>264</v>
      </c>
      <c r="D123" s="55">
        <v>25000</v>
      </c>
      <c r="E123" s="18"/>
      <c r="F123" s="19"/>
      <c r="G123" s="19"/>
      <c r="H123" s="19"/>
      <c r="I123" s="19"/>
      <c r="J123" s="19"/>
      <c r="K123" s="20"/>
      <c r="L123" s="19"/>
      <c r="M123" s="19"/>
      <c r="N123" s="19"/>
      <c r="O123" s="20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41"/>
      <c r="AC123" s="42"/>
      <c r="AD123" s="19"/>
    </row>
    <row r="124" spans="2:30" ht="13.5" thickBot="1" x14ac:dyDescent="0.25">
      <c r="B124" s="86" t="s">
        <v>265</v>
      </c>
      <c r="C124" s="87" t="s">
        <v>266</v>
      </c>
      <c r="D124" s="55">
        <v>500000</v>
      </c>
      <c r="E124" s="18"/>
      <c r="F124" s="19"/>
      <c r="G124" s="19"/>
      <c r="H124" s="19"/>
      <c r="I124" s="19"/>
      <c r="J124" s="19"/>
      <c r="K124" s="20"/>
      <c r="L124" s="19"/>
      <c r="M124" s="19"/>
      <c r="N124" s="19"/>
      <c r="O124" s="20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41"/>
      <c r="AC124" s="42"/>
      <c r="AD124" s="19"/>
    </row>
    <row r="125" spans="2:30" ht="13.5" thickTop="1" x14ac:dyDescent="0.2">
      <c r="B125" s="111" t="s">
        <v>267</v>
      </c>
      <c r="C125" s="112" t="s">
        <v>268</v>
      </c>
      <c r="D125" s="55">
        <v>10182000</v>
      </c>
      <c r="E125" s="18"/>
      <c r="F125" s="19"/>
      <c r="G125" s="19"/>
      <c r="H125" s="19"/>
      <c r="I125" s="19"/>
      <c r="J125" s="19"/>
      <c r="K125" s="20"/>
      <c r="L125" s="19"/>
      <c r="M125" s="19"/>
      <c r="N125" s="19"/>
      <c r="O125" s="20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41"/>
      <c r="AC125" s="42"/>
      <c r="AD125" s="19"/>
    </row>
    <row r="126" spans="2:30" ht="12.75" x14ac:dyDescent="0.2">
      <c r="B126" s="78" t="s">
        <v>269</v>
      </c>
      <c r="C126" s="79" t="s">
        <v>43</v>
      </c>
      <c r="D126" s="55">
        <v>10182000</v>
      </c>
      <c r="E126" s="18"/>
      <c r="F126" s="19"/>
      <c r="G126" s="19"/>
      <c r="H126" s="19"/>
      <c r="I126" s="19"/>
      <c r="J126" s="19"/>
      <c r="K126" s="20"/>
      <c r="L126" s="19"/>
      <c r="M126" s="19"/>
      <c r="N126" s="19"/>
      <c r="O126" s="20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41"/>
      <c r="AC126" s="42"/>
      <c r="AD126" s="19"/>
    </row>
    <row r="127" spans="2:30" ht="12.75" x14ac:dyDescent="0.2">
      <c r="B127" s="80" t="s">
        <v>270</v>
      </c>
      <c r="C127" s="81" t="s">
        <v>271</v>
      </c>
      <c r="D127" s="55">
        <v>68000</v>
      </c>
      <c r="E127" s="18"/>
      <c r="F127" s="19"/>
      <c r="G127" s="19"/>
      <c r="H127" s="19"/>
      <c r="I127" s="19"/>
      <c r="J127" s="19"/>
      <c r="K127" s="20"/>
      <c r="L127" s="19"/>
      <c r="M127" s="19"/>
      <c r="N127" s="19"/>
      <c r="O127" s="20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41"/>
      <c r="AC127" s="42"/>
      <c r="AD127" s="19"/>
    </row>
    <row r="128" spans="2:30" ht="12.75" x14ac:dyDescent="0.2">
      <c r="B128" s="80" t="s">
        <v>272</v>
      </c>
      <c r="C128" s="81" t="s">
        <v>273</v>
      </c>
      <c r="D128" s="55">
        <v>225000</v>
      </c>
      <c r="E128" s="18"/>
      <c r="F128" s="19"/>
      <c r="G128" s="19"/>
      <c r="H128" s="19"/>
      <c r="I128" s="19"/>
      <c r="J128" s="19"/>
      <c r="K128" s="20"/>
      <c r="L128" s="19"/>
      <c r="M128" s="19"/>
      <c r="N128" s="19"/>
      <c r="O128" s="20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41"/>
      <c r="AC128" s="42"/>
      <c r="AD128" s="19"/>
    </row>
    <row r="129" spans="2:30" ht="12.75" x14ac:dyDescent="0.2">
      <c r="B129" s="80" t="s">
        <v>274</v>
      </c>
      <c r="C129" s="81" t="s">
        <v>275</v>
      </c>
      <c r="D129" s="55">
        <v>100000</v>
      </c>
      <c r="E129" s="18"/>
      <c r="F129" s="19"/>
      <c r="G129" s="19"/>
      <c r="H129" s="19"/>
      <c r="I129" s="19"/>
      <c r="J129" s="19"/>
      <c r="K129" s="20"/>
      <c r="L129" s="19"/>
      <c r="M129" s="19"/>
      <c r="N129" s="19"/>
      <c r="O129" s="20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41"/>
      <c r="AC129" s="42"/>
      <c r="AD129" s="19"/>
    </row>
    <row r="130" spans="2:30" ht="12.75" x14ac:dyDescent="0.2">
      <c r="B130" s="80" t="s">
        <v>276</v>
      </c>
      <c r="C130" s="81" t="s">
        <v>277</v>
      </c>
      <c r="D130" s="55">
        <v>50000</v>
      </c>
      <c r="E130" s="18"/>
      <c r="F130" s="19"/>
      <c r="G130" s="19"/>
      <c r="H130" s="19"/>
      <c r="I130" s="19"/>
      <c r="J130" s="19"/>
      <c r="K130" s="20"/>
      <c r="L130" s="19"/>
      <c r="M130" s="19"/>
      <c r="N130" s="19"/>
      <c r="O130" s="20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41"/>
      <c r="AC130" s="42"/>
      <c r="AD130" s="19"/>
    </row>
    <row r="131" spans="2:30" ht="12.75" x14ac:dyDescent="0.2">
      <c r="B131" s="80" t="s">
        <v>278</v>
      </c>
      <c r="C131" s="81" t="s">
        <v>279</v>
      </c>
      <c r="D131" s="55">
        <v>168000</v>
      </c>
      <c r="E131" s="18"/>
      <c r="F131" s="19"/>
      <c r="G131" s="19"/>
      <c r="H131" s="19"/>
      <c r="I131" s="19"/>
      <c r="J131" s="19"/>
      <c r="K131" s="20"/>
      <c r="L131" s="19"/>
      <c r="M131" s="19"/>
      <c r="N131" s="19"/>
      <c r="O131" s="20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41"/>
      <c r="AC131" s="42"/>
      <c r="AD131" s="19"/>
    </row>
    <row r="132" spans="2:30" ht="12.75" x14ac:dyDescent="0.2">
      <c r="B132" s="80" t="s">
        <v>280</v>
      </c>
      <c r="C132" s="81" t="s">
        <v>281</v>
      </c>
      <c r="D132" s="55">
        <v>500000</v>
      </c>
      <c r="E132" s="18"/>
      <c r="F132" s="19"/>
      <c r="G132" s="19"/>
      <c r="H132" s="19"/>
      <c r="I132" s="19"/>
      <c r="J132" s="19"/>
      <c r="K132" s="20"/>
      <c r="L132" s="19"/>
      <c r="M132" s="19"/>
      <c r="N132" s="19"/>
      <c r="O132" s="20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41"/>
      <c r="AC132" s="42"/>
      <c r="AD132" s="19"/>
    </row>
    <row r="133" spans="2:30" ht="12.75" x14ac:dyDescent="0.2">
      <c r="B133" s="80" t="s">
        <v>282</v>
      </c>
      <c r="C133" s="81" t="s">
        <v>283</v>
      </c>
      <c r="D133" s="55">
        <v>450000</v>
      </c>
      <c r="E133" s="18"/>
      <c r="F133" s="19"/>
      <c r="G133" s="19"/>
      <c r="H133" s="19"/>
      <c r="I133" s="19"/>
      <c r="J133" s="19"/>
      <c r="K133" s="20"/>
      <c r="L133" s="19"/>
      <c r="M133" s="19"/>
      <c r="N133" s="19"/>
      <c r="O133" s="20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41"/>
      <c r="AC133" s="42"/>
      <c r="AD133" s="19"/>
    </row>
    <row r="134" spans="2:30" ht="12.75" x14ac:dyDescent="0.2">
      <c r="B134" s="80" t="s">
        <v>284</v>
      </c>
      <c r="C134" s="81" t="s">
        <v>285</v>
      </c>
      <c r="D134" s="55">
        <v>25000</v>
      </c>
      <c r="E134" s="18"/>
      <c r="F134" s="19"/>
      <c r="G134" s="19"/>
      <c r="H134" s="19"/>
      <c r="I134" s="19"/>
      <c r="J134" s="19"/>
      <c r="K134" s="20"/>
      <c r="L134" s="19"/>
      <c r="M134" s="19"/>
      <c r="N134" s="19"/>
      <c r="O134" s="20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41"/>
      <c r="AC134" s="42"/>
      <c r="AD134" s="19"/>
    </row>
    <row r="135" spans="2:30" ht="12.75" x14ac:dyDescent="0.2">
      <c r="B135" s="80" t="s">
        <v>286</v>
      </c>
      <c r="C135" s="81" t="s">
        <v>287</v>
      </c>
      <c r="D135" s="55">
        <v>5000</v>
      </c>
      <c r="E135" s="18"/>
      <c r="F135" s="19"/>
      <c r="G135" s="19"/>
      <c r="H135" s="19"/>
      <c r="I135" s="19"/>
      <c r="J135" s="19"/>
      <c r="K135" s="20"/>
      <c r="L135" s="19"/>
      <c r="M135" s="19"/>
      <c r="N135" s="19"/>
      <c r="O135" s="20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41"/>
      <c r="AC135" s="42"/>
      <c r="AD135" s="19"/>
    </row>
    <row r="136" spans="2:30" ht="12.75" x14ac:dyDescent="0.2">
      <c r="B136" s="80" t="s">
        <v>288</v>
      </c>
      <c r="C136" s="81" t="s">
        <v>289</v>
      </c>
      <c r="D136" s="55">
        <v>4000</v>
      </c>
      <c r="E136" s="18"/>
      <c r="F136" s="19"/>
      <c r="G136" s="19"/>
      <c r="H136" s="19"/>
      <c r="I136" s="19"/>
      <c r="J136" s="19"/>
      <c r="K136" s="20"/>
      <c r="L136" s="19"/>
      <c r="M136" s="19"/>
      <c r="N136" s="19"/>
      <c r="O136" s="20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41"/>
      <c r="AC136" s="42"/>
      <c r="AD136" s="19"/>
    </row>
    <row r="137" spans="2:30" ht="12.75" x14ac:dyDescent="0.2">
      <c r="B137" s="80" t="s">
        <v>290</v>
      </c>
      <c r="C137" s="81" t="s">
        <v>291</v>
      </c>
      <c r="D137" s="55">
        <v>95000</v>
      </c>
      <c r="E137" s="18"/>
      <c r="F137" s="19"/>
      <c r="G137" s="19"/>
      <c r="H137" s="19"/>
      <c r="I137" s="19"/>
      <c r="J137" s="19"/>
      <c r="K137" s="20"/>
      <c r="L137" s="19"/>
      <c r="M137" s="19"/>
      <c r="N137" s="19"/>
      <c r="O137" s="20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41"/>
      <c r="AC137" s="42"/>
      <c r="AD137" s="19"/>
    </row>
    <row r="138" spans="2:30" ht="12.75" x14ac:dyDescent="0.2">
      <c r="B138" s="80" t="s">
        <v>292</v>
      </c>
      <c r="C138" s="81" t="s">
        <v>293</v>
      </c>
      <c r="D138" s="55">
        <v>170000</v>
      </c>
      <c r="E138" s="18"/>
      <c r="F138" s="19"/>
      <c r="G138" s="19"/>
      <c r="H138" s="19"/>
      <c r="I138" s="19"/>
      <c r="J138" s="19"/>
      <c r="K138" s="20"/>
      <c r="L138" s="19"/>
      <c r="M138" s="19"/>
      <c r="N138" s="19"/>
      <c r="O138" s="20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41"/>
      <c r="AC138" s="42"/>
      <c r="AD138" s="19"/>
    </row>
    <row r="139" spans="2:30" ht="12.75" x14ac:dyDescent="0.2">
      <c r="B139" s="80" t="s">
        <v>294</v>
      </c>
      <c r="C139" s="81" t="s">
        <v>295</v>
      </c>
      <c r="D139" s="55">
        <v>24000</v>
      </c>
      <c r="E139" s="18"/>
      <c r="F139" s="19"/>
      <c r="G139" s="19"/>
      <c r="H139" s="19"/>
      <c r="I139" s="19"/>
      <c r="J139" s="19"/>
      <c r="K139" s="20"/>
      <c r="L139" s="19"/>
      <c r="M139" s="19"/>
      <c r="N139" s="19"/>
      <c r="O139" s="20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41"/>
      <c r="AC139" s="42"/>
      <c r="AD139" s="19"/>
    </row>
    <row r="140" spans="2:30" ht="12.75" x14ac:dyDescent="0.2">
      <c r="B140" s="80" t="s">
        <v>296</v>
      </c>
      <c r="C140" s="81" t="s">
        <v>297</v>
      </c>
      <c r="D140" s="55">
        <v>640000</v>
      </c>
      <c r="E140" s="18"/>
      <c r="F140" s="19"/>
      <c r="G140" s="19"/>
      <c r="H140" s="19"/>
      <c r="I140" s="19"/>
      <c r="J140" s="19"/>
      <c r="K140" s="20"/>
      <c r="L140" s="19"/>
      <c r="M140" s="19"/>
      <c r="N140" s="19"/>
      <c r="O140" s="20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41"/>
      <c r="AC140" s="42"/>
      <c r="AD140" s="19"/>
    </row>
    <row r="141" spans="2:30" ht="12.75" x14ac:dyDescent="0.2">
      <c r="B141" s="80" t="s">
        <v>298</v>
      </c>
      <c r="C141" s="81" t="s">
        <v>299</v>
      </c>
      <c r="D141" s="55">
        <v>51000</v>
      </c>
      <c r="E141" s="18"/>
      <c r="F141" s="19"/>
      <c r="G141" s="19"/>
      <c r="H141" s="19"/>
      <c r="I141" s="19"/>
      <c r="J141" s="19"/>
      <c r="K141" s="20"/>
      <c r="L141" s="19"/>
      <c r="M141" s="19"/>
      <c r="N141" s="19"/>
      <c r="O141" s="20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41"/>
      <c r="AC141" s="42"/>
      <c r="AD141" s="19"/>
    </row>
    <row r="142" spans="2:30" ht="12.75" x14ac:dyDescent="0.2">
      <c r="B142" s="80" t="s">
        <v>300</v>
      </c>
      <c r="C142" s="81" t="s">
        <v>301</v>
      </c>
      <c r="D142" s="55">
        <v>125000</v>
      </c>
      <c r="E142" s="18"/>
      <c r="F142" s="19"/>
      <c r="G142" s="19"/>
      <c r="H142" s="19"/>
      <c r="I142" s="19"/>
      <c r="J142" s="19"/>
      <c r="K142" s="20"/>
      <c r="L142" s="19"/>
      <c r="M142" s="19"/>
      <c r="N142" s="19"/>
      <c r="O142" s="20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41"/>
      <c r="AC142" s="42"/>
      <c r="AD142" s="19"/>
    </row>
    <row r="143" spans="2:30" ht="12.75" x14ac:dyDescent="0.2">
      <c r="B143" s="80" t="s">
        <v>302</v>
      </c>
      <c r="C143" s="81" t="s">
        <v>303</v>
      </c>
      <c r="D143" s="55">
        <v>100000</v>
      </c>
      <c r="E143" s="18"/>
      <c r="F143" s="19"/>
      <c r="G143" s="19"/>
      <c r="H143" s="19"/>
      <c r="I143" s="19"/>
      <c r="J143" s="19"/>
      <c r="K143" s="20"/>
      <c r="L143" s="19"/>
      <c r="M143" s="19"/>
      <c r="N143" s="19"/>
      <c r="O143" s="20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41"/>
      <c r="AC143" s="42"/>
      <c r="AD143" s="19"/>
    </row>
    <row r="144" spans="2:30" ht="12.75" x14ac:dyDescent="0.2">
      <c r="B144" s="80" t="s">
        <v>304</v>
      </c>
      <c r="C144" s="81" t="s">
        <v>305</v>
      </c>
      <c r="D144" s="55">
        <v>825000</v>
      </c>
      <c r="E144" s="18"/>
      <c r="F144" s="19"/>
      <c r="G144" s="19"/>
      <c r="H144" s="19"/>
      <c r="I144" s="19"/>
      <c r="J144" s="19"/>
      <c r="K144" s="20"/>
      <c r="L144" s="19"/>
      <c r="M144" s="19"/>
      <c r="N144" s="19"/>
      <c r="O144" s="20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41"/>
      <c r="AC144" s="42"/>
      <c r="AD144" s="19"/>
    </row>
    <row r="145" spans="2:30" ht="13.5" thickBot="1" x14ac:dyDescent="0.25">
      <c r="B145" s="86" t="s">
        <v>306</v>
      </c>
      <c r="C145" s="87" t="s">
        <v>307</v>
      </c>
      <c r="D145" s="55">
        <v>6557000</v>
      </c>
      <c r="E145" s="18"/>
      <c r="F145" s="19"/>
      <c r="G145" s="19"/>
      <c r="H145" s="19"/>
      <c r="I145" s="19"/>
      <c r="J145" s="19"/>
      <c r="K145" s="20"/>
      <c r="L145" s="19"/>
      <c r="M145" s="19"/>
      <c r="N145" s="19"/>
      <c r="O145" s="20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41"/>
      <c r="AC145" s="42"/>
      <c r="AD145" s="19"/>
    </row>
    <row r="146" spans="2:30" ht="14.25" thickTop="1" thickBot="1" x14ac:dyDescent="0.25">
      <c r="B146" s="115" t="s">
        <v>308</v>
      </c>
      <c r="C146" s="116" t="s">
        <v>309</v>
      </c>
      <c r="D146" s="55">
        <v>3417672000</v>
      </c>
      <c r="E146" s="18"/>
      <c r="F146" s="19"/>
      <c r="G146" s="19"/>
      <c r="H146" s="19"/>
      <c r="I146" s="19"/>
      <c r="J146" s="19"/>
      <c r="K146" s="20"/>
      <c r="L146" s="19"/>
      <c r="M146" s="19"/>
      <c r="N146" s="19"/>
      <c r="O146" s="20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41"/>
      <c r="AC146" s="42"/>
      <c r="AD146" s="19"/>
    </row>
    <row r="147" spans="2:30" ht="13.5" thickBot="1" x14ac:dyDescent="0.25">
      <c r="B147" s="90" t="s">
        <v>310</v>
      </c>
      <c r="C147" s="69" t="s">
        <v>311</v>
      </c>
      <c r="D147" s="55">
        <v>76385000</v>
      </c>
      <c r="E147" s="18"/>
      <c r="F147" s="19"/>
      <c r="G147" s="19"/>
      <c r="H147" s="19"/>
      <c r="I147" s="19"/>
      <c r="J147" s="19"/>
      <c r="K147" s="20"/>
      <c r="L147" s="19"/>
      <c r="M147" s="19"/>
      <c r="N147" s="19"/>
      <c r="O147" s="20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41"/>
      <c r="AC147" s="42"/>
      <c r="AD147" s="19"/>
    </row>
    <row r="148" spans="2:30" ht="12.75" x14ac:dyDescent="0.2">
      <c r="B148" s="78" t="s">
        <v>312</v>
      </c>
      <c r="C148" s="79" t="s">
        <v>313</v>
      </c>
      <c r="D148" s="55">
        <v>76385000</v>
      </c>
      <c r="E148" s="18"/>
      <c r="F148" s="19"/>
      <c r="G148" s="19"/>
      <c r="H148" s="19"/>
      <c r="I148" s="19"/>
      <c r="J148" s="19"/>
      <c r="K148" s="20"/>
      <c r="L148" s="19"/>
      <c r="M148" s="19"/>
      <c r="N148" s="19"/>
      <c r="O148" s="20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41"/>
      <c r="AC148" s="42"/>
      <c r="AD148" s="19"/>
    </row>
    <row r="149" spans="2:30" ht="13.5" thickBot="1" x14ac:dyDescent="0.25">
      <c r="B149" s="80" t="s">
        <v>314</v>
      </c>
      <c r="C149" s="81" t="s">
        <v>315</v>
      </c>
      <c r="D149" s="55">
        <v>76385000</v>
      </c>
      <c r="E149" s="18"/>
      <c r="F149" s="19"/>
      <c r="G149" s="19"/>
      <c r="H149" s="19"/>
      <c r="I149" s="19"/>
      <c r="J149" s="19"/>
      <c r="K149" s="20"/>
      <c r="L149" s="19"/>
      <c r="M149" s="19"/>
      <c r="N149" s="19"/>
      <c r="O149" s="20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41"/>
      <c r="AC149" s="42"/>
      <c r="AD149" s="19"/>
    </row>
    <row r="150" spans="2:30" ht="13.5" thickBot="1" x14ac:dyDescent="0.25">
      <c r="B150" s="90" t="s">
        <v>316</v>
      </c>
      <c r="C150" s="117" t="s">
        <v>317</v>
      </c>
      <c r="D150" s="55">
        <v>1063929000</v>
      </c>
      <c r="E150" s="18"/>
      <c r="F150" s="19"/>
      <c r="G150" s="19"/>
      <c r="H150" s="19"/>
      <c r="I150" s="19"/>
      <c r="J150" s="19"/>
      <c r="K150" s="20"/>
      <c r="L150" s="19"/>
      <c r="M150" s="19"/>
      <c r="N150" s="19"/>
      <c r="O150" s="20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41"/>
      <c r="AC150" s="42"/>
      <c r="AD150" s="19"/>
    </row>
    <row r="151" spans="2:30" ht="13.5" thickBot="1" x14ac:dyDescent="0.25">
      <c r="B151" s="78" t="s">
        <v>318</v>
      </c>
      <c r="C151" s="67" t="s">
        <v>319</v>
      </c>
      <c r="D151" s="55">
        <v>110725000</v>
      </c>
      <c r="E151" s="18"/>
      <c r="F151" s="19"/>
      <c r="G151" s="19"/>
      <c r="H151" s="19"/>
      <c r="I151" s="19"/>
      <c r="J151" s="19"/>
      <c r="K151" s="20"/>
      <c r="L151" s="19"/>
      <c r="M151" s="19"/>
      <c r="N151" s="19"/>
      <c r="O151" s="20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41"/>
      <c r="AC151" s="42"/>
      <c r="AD151" s="19"/>
    </row>
    <row r="152" spans="2:30" ht="12.75" x14ac:dyDescent="0.2">
      <c r="B152" s="118" t="s">
        <v>320</v>
      </c>
      <c r="C152" s="91" t="s">
        <v>321</v>
      </c>
      <c r="D152" s="55">
        <v>110364000</v>
      </c>
      <c r="E152" s="18"/>
      <c r="F152" s="19"/>
      <c r="G152" s="19"/>
      <c r="H152" s="19"/>
      <c r="I152" s="19"/>
      <c r="J152" s="19"/>
      <c r="K152" s="20"/>
      <c r="L152" s="19"/>
      <c r="M152" s="19"/>
      <c r="N152" s="19"/>
      <c r="O152" s="20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41"/>
      <c r="AC152" s="42"/>
      <c r="AD152" s="19"/>
    </row>
    <row r="153" spans="2:30" ht="12.75" x14ac:dyDescent="0.2">
      <c r="B153" s="119" t="s">
        <v>322</v>
      </c>
      <c r="C153" s="79" t="s">
        <v>323</v>
      </c>
      <c r="D153" s="55">
        <v>110364000</v>
      </c>
      <c r="E153" s="18"/>
      <c r="F153" s="19"/>
      <c r="G153" s="19"/>
      <c r="H153" s="19"/>
      <c r="I153" s="19"/>
      <c r="J153" s="19"/>
      <c r="K153" s="20"/>
      <c r="L153" s="19"/>
      <c r="M153" s="19"/>
      <c r="N153" s="19"/>
      <c r="O153" s="20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41"/>
      <c r="AC153" s="42"/>
      <c r="AD153" s="19"/>
    </row>
    <row r="154" spans="2:30" ht="12.75" x14ac:dyDescent="0.2">
      <c r="B154" s="120" t="s">
        <v>324</v>
      </c>
      <c r="C154" s="81" t="s">
        <v>44</v>
      </c>
      <c r="D154" s="55">
        <v>34135000</v>
      </c>
      <c r="E154" s="18"/>
      <c r="F154" s="19"/>
      <c r="G154" s="19"/>
      <c r="H154" s="19"/>
      <c r="I154" s="19"/>
      <c r="J154" s="19"/>
      <c r="K154" s="20"/>
      <c r="L154" s="19"/>
      <c r="M154" s="19"/>
      <c r="N154" s="19"/>
      <c r="O154" s="20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41"/>
      <c r="AC154" s="42"/>
      <c r="AD154" s="19"/>
    </row>
    <row r="155" spans="2:30" ht="12.75" x14ac:dyDescent="0.2">
      <c r="B155" s="120" t="s">
        <v>325</v>
      </c>
      <c r="C155" s="81" t="s">
        <v>45</v>
      </c>
      <c r="D155" s="55">
        <v>44986000</v>
      </c>
      <c r="E155" s="18"/>
      <c r="F155" s="19"/>
      <c r="G155" s="19"/>
      <c r="H155" s="19"/>
      <c r="I155" s="19"/>
      <c r="J155" s="19"/>
      <c r="K155" s="20"/>
      <c r="L155" s="19"/>
      <c r="M155" s="19"/>
      <c r="N155" s="19"/>
      <c r="O155" s="20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41"/>
      <c r="AC155" s="42"/>
      <c r="AD155" s="19"/>
    </row>
    <row r="156" spans="2:30" ht="12.75" x14ac:dyDescent="0.2">
      <c r="B156" s="120" t="s">
        <v>326</v>
      </c>
      <c r="C156" s="81" t="s">
        <v>46</v>
      </c>
      <c r="D156" s="55">
        <v>20949000</v>
      </c>
      <c r="E156" s="18"/>
      <c r="F156" s="19"/>
      <c r="G156" s="19"/>
      <c r="H156" s="19"/>
      <c r="I156" s="19"/>
      <c r="J156" s="19"/>
      <c r="K156" s="20"/>
      <c r="L156" s="19"/>
      <c r="M156" s="19"/>
      <c r="N156" s="19"/>
      <c r="O156" s="20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41"/>
      <c r="AC156" s="42"/>
      <c r="AD156" s="19"/>
    </row>
    <row r="157" spans="2:30" ht="12.75" x14ac:dyDescent="0.2">
      <c r="B157" s="120" t="s">
        <v>327</v>
      </c>
      <c r="C157" s="81" t="s">
        <v>328</v>
      </c>
      <c r="D157" s="55">
        <v>6439000</v>
      </c>
      <c r="E157" s="18"/>
      <c r="F157" s="19"/>
      <c r="G157" s="19"/>
      <c r="H157" s="19"/>
      <c r="I157" s="19"/>
      <c r="J157" s="19"/>
      <c r="K157" s="20"/>
      <c r="L157" s="19"/>
      <c r="M157" s="19"/>
      <c r="N157" s="19"/>
      <c r="O157" s="20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41"/>
      <c r="AC157" s="42"/>
      <c r="AD157" s="19"/>
    </row>
    <row r="158" spans="2:30" ht="12.75" x14ac:dyDescent="0.2">
      <c r="B158" s="120" t="s">
        <v>329</v>
      </c>
      <c r="C158" s="81" t="s">
        <v>48</v>
      </c>
      <c r="D158" s="55">
        <v>3855000</v>
      </c>
      <c r="E158" s="18"/>
      <c r="F158" s="19"/>
      <c r="G158" s="19"/>
      <c r="H158" s="19"/>
      <c r="I158" s="19"/>
      <c r="J158" s="19"/>
      <c r="K158" s="20"/>
      <c r="L158" s="19"/>
      <c r="M158" s="19"/>
      <c r="N158" s="19"/>
      <c r="O158" s="20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41"/>
      <c r="AC158" s="42"/>
      <c r="AD158" s="19"/>
    </row>
    <row r="159" spans="2:30" ht="12.75" x14ac:dyDescent="0.2">
      <c r="B159" s="118" t="s">
        <v>330</v>
      </c>
      <c r="C159" s="91" t="s">
        <v>331</v>
      </c>
      <c r="D159" s="55">
        <v>361000</v>
      </c>
      <c r="E159" s="18"/>
      <c r="F159" s="19"/>
      <c r="G159" s="19"/>
      <c r="H159" s="19"/>
      <c r="I159" s="19"/>
      <c r="J159" s="19"/>
      <c r="K159" s="20"/>
      <c r="L159" s="19"/>
      <c r="M159" s="19"/>
      <c r="N159" s="19"/>
      <c r="O159" s="20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41"/>
      <c r="AC159" s="42"/>
      <c r="AD159" s="19"/>
    </row>
    <row r="160" spans="2:30" ht="12.75" x14ac:dyDescent="0.2">
      <c r="B160" s="121" t="s">
        <v>332</v>
      </c>
      <c r="C160" s="77" t="s">
        <v>47</v>
      </c>
      <c r="D160" s="55">
        <v>361000</v>
      </c>
      <c r="E160" s="18"/>
      <c r="F160" s="19"/>
      <c r="G160" s="19"/>
      <c r="H160" s="19"/>
      <c r="I160" s="19"/>
      <c r="J160" s="19"/>
      <c r="K160" s="20"/>
      <c r="L160" s="19"/>
      <c r="M160" s="19"/>
      <c r="N160" s="19"/>
      <c r="O160" s="20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41"/>
      <c r="AC160" s="42"/>
      <c r="AD160" s="19"/>
    </row>
    <row r="161" spans="2:30" ht="12.75" x14ac:dyDescent="0.2">
      <c r="B161" s="78" t="s">
        <v>333</v>
      </c>
      <c r="C161" s="79" t="s">
        <v>334</v>
      </c>
      <c r="D161" s="55">
        <v>240000000</v>
      </c>
      <c r="E161" s="18"/>
      <c r="F161" s="19"/>
      <c r="G161" s="19"/>
      <c r="H161" s="19"/>
      <c r="I161" s="19"/>
      <c r="J161" s="19"/>
      <c r="K161" s="20"/>
      <c r="L161" s="19"/>
      <c r="M161" s="19"/>
      <c r="N161" s="19"/>
      <c r="O161" s="20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41"/>
      <c r="AC161" s="42"/>
      <c r="AD161" s="19"/>
    </row>
    <row r="162" spans="2:30" ht="12.75" x14ac:dyDescent="0.2">
      <c r="B162" s="80" t="s">
        <v>335</v>
      </c>
      <c r="C162" s="81" t="s">
        <v>336</v>
      </c>
      <c r="D162" s="55">
        <v>240000000</v>
      </c>
      <c r="E162" s="18"/>
      <c r="F162" s="19"/>
      <c r="G162" s="19"/>
      <c r="H162" s="19"/>
      <c r="I162" s="19"/>
      <c r="J162" s="19"/>
      <c r="K162" s="20"/>
      <c r="L162" s="19"/>
      <c r="M162" s="19"/>
      <c r="N162" s="19"/>
      <c r="O162" s="20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41"/>
      <c r="AC162" s="42"/>
      <c r="AD162" s="19"/>
    </row>
    <row r="163" spans="2:30" ht="12.75" x14ac:dyDescent="0.2">
      <c r="B163" s="78" t="s">
        <v>337</v>
      </c>
      <c r="C163" s="79" t="s">
        <v>338</v>
      </c>
      <c r="D163" s="55">
        <v>713204000</v>
      </c>
      <c r="E163" s="18"/>
      <c r="F163" s="19"/>
      <c r="G163" s="19"/>
      <c r="H163" s="19"/>
      <c r="I163" s="19"/>
      <c r="J163" s="19"/>
      <c r="K163" s="20"/>
      <c r="L163" s="19"/>
      <c r="M163" s="19"/>
      <c r="N163" s="19"/>
      <c r="O163" s="20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41"/>
      <c r="AC163" s="42"/>
      <c r="AD163" s="19"/>
    </row>
    <row r="164" spans="2:30" ht="12.75" x14ac:dyDescent="0.2">
      <c r="B164" s="80" t="s">
        <v>339</v>
      </c>
      <c r="C164" s="81" t="s">
        <v>340</v>
      </c>
      <c r="D164" s="55">
        <v>470000000</v>
      </c>
      <c r="E164" s="18"/>
      <c r="F164" s="19"/>
      <c r="G164" s="19"/>
      <c r="H164" s="19"/>
      <c r="I164" s="19"/>
      <c r="J164" s="19"/>
      <c r="K164" s="20"/>
      <c r="L164" s="19"/>
      <c r="M164" s="19"/>
      <c r="N164" s="19"/>
      <c r="O164" s="20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41"/>
      <c r="AC164" s="42"/>
      <c r="AD164" s="19"/>
    </row>
    <row r="165" spans="2:30" ht="12.75" x14ac:dyDescent="0.2">
      <c r="B165" s="80" t="s">
        <v>341</v>
      </c>
      <c r="C165" s="81" t="s">
        <v>342</v>
      </c>
      <c r="D165" s="55">
        <v>170000000</v>
      </c>
      <c r="E165" s="18"/>
      <c r="F165" s="19"/>
      <c r="G165" s="19"/>
      <c r="H165" s="19"/>
      <c r="I165" s="19"/>
      <c r="J165" s="19"/>
      <c r="K165" s="20"/>
      <c r="L165" s="19"/>
      <c r="M165" s="19"/>
      <c r="N165" s="19"/>
      <c r="O165" s="20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41"/>
      <c r="AC165" s="42"/>
      <c r="AD165" s="19"/>
    </row>
    <row r="166" spans="2:30" ht="12.75" x14ac:dyDescent="0.2">
      <c r="B166" s="80" t="s">
        <v>343</v>
      </c>
      <c r="C166" s="81" t="s">
        <v>344</v>
      </c>
      <c r="D166" s="55">
        <v>73204000</v>
      </c>
      <c r="E166" s="18"/>
      <c r="F166" s="19"/>
      <c r="G166" s="19"/>
      <c r="H166" s="19"/>
      <c r="I166" s="19"/>
      <c r="J166" s="19"/>
      <c r="K166" s="20"/>
      <c r="L166" s="19"/>
      <c r="M166" s="19"/>
      <c r="N166" s="19"/>
      <c r="O166" s="20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41"/>
      <c r="AC166" s="42"/>
      <c r="AD166" s="19"/>
    </row>
    <row r="167" spans="2:30" ht="12.75" x14ac:dyDescent="0.2">
      <c r="B167" s="90" t="s">
        <v>345</v>
      </c>
      <c r="C167" s="91" t="s">
        <v>346</v>
      </c>
      <c r="D167" s="55">
        <v>2001083000</v>
      </c>
      <c r="E167" s="18"/>
      <c r="F167" s="19"/>
      <c r="G167" s="19"/>
      <c r="H167" s="19"/>
      <c r="I167" s="19"/>
      <c r="J167" s="19"/>
      <c r="K167" s="20"/>
      <c r="L167" s="19"/>
      <c r="M167" s="19"/>
      <c r="N167" s="19"/>
      <c r="O167" s="20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41"/>
      <c r="AC167" s="42"/>
      <c r="AD167" s="19"/>
    </row>
    <row r="168" spans="2:30" ht="12.75" x14ac:dyDescent="0.2">
      <c r="B168" s="78" t="s">
        <v>347</v>
      </c>
      <c r="C168" s="79" t="s">
        <v>348</v>
      </c>
      <c r="D168" s="55">
        <v>449317000</v>
      </c>
      <c r="E168" s="18"/>
      <c r="F168" s="19"/>
      <c r="G168" s="19"/>
      <c r="H168" s="19"/>
      <c r="I168" s="19"/>
      <c r="J168" s="19"/>
      <c r="K168" s="20"/>
      <c r="L168" s="19"/>
      <c r="M168" s="19"/>
      <c r="N168" s="19"/>
      <c r="O168" s="20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41"/>
      <c r="AC168" s="42"/>
      <c r="AD168" s="19"/>
    </row>
    <row r="169" spans="2:30" ht="12.75" x14ac:dyDescent="0.2">
      <c r="B169" s="80" t="s">
        <v>349</v>
      </c>
      <c r="C169" s="81" t="s">
        <v>350</v>
      </c>
      <c r="D169" s="55">
        <v>100000000</v>
      </c>
      <c r="E169" s="18"/>
      <c r="F169" s="19"/>
      <c r="G169" s="19"/>
      <c r="H169" s="19"/>
      <c r="I169" s="19"/>
      <c r="J169" s="19"/>
      <c r="K169" s="20"/>
      <c r="L169" s="19"/>
      <c r="M169" s="19"/>
      <c r="N169" s="19"/>
      <c r="O169" s="20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41"/>
      <c r="AC169" s="42"/>
      <c r="AD169" s="19"/>
    </row>
    <row r="170" spans="2:30" ht="12.75" x14ac:dyDescent="0.2">
      <c r="B170" s="80" t="s">
        <v>351</v>
      </c>
      <c r="C170" s="81" t="s">
        <v>352</v>
      </c>
      <c r="D170" s="55">
        <v>42454000</v>
      </c>
      <c r="E170" s="18"/>
      <c r="F170" s="19"/>
      <c r="G170" s="19"/>
      <c r="H170" s="19"/>
      <c r="I170" s="19"/>
      <c r="J170" s="19"/>
      <c r="K170" s="20"/>
      <c r="L170" s="19"/>
      <c r="M170" s="19"/>
      <c r="N170" s="19"/>
      <c r="O170" s="20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41"/>
      <c r="AC170" s="42"/>
      <c r="AD170" s="19"/>
    </row>
    <row r="171" spans="2:30" ht="12.75" x14ac:dyDescent="0.2">
      <c r="B171" s="80" t="s">
        <v>353</v>
      </c>
      <c r="C171" s="81" t="s">
        <v>354</v>
      </c>
      <c r="D171" s="55">
        <v>306863000</v>
      </c>
      <c r="E171" s="18"/>
      <c r="F171" s="19"/>
      <c r="G171" s="19"/>
      <c r="H171" s="19"/>
      <c r="I171" s="19"/>
      <c r="J171" s="19"/>
      <c r="K171" s="20"/>
      <c r="L171" s="19"/>
      <c r="M171" s="19"/>
      <c r="N171" s="19"/>
      <c r="O171" s="20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41"/>
      <c r="AC171" s="42"/>
      <c r="AD171" s="19"/>
    </row>
    <row r="172" spans="2:30" ht="12.75" x14ac:dyDescent="0.2">
      <c r="B172" s="78" t="s">
        <v>355</v>
      </c>
      <c r="C172" s="79" t="s">
        <v>356</v>
      </c>
      <c r="D172" s="55">
        <v>273980000</v>
      </c>
      <c r="E172" s="18"/>
      <c r="F172" s="19"/>
      <c r="G172" s="19"/>
      <c r="H172" s="19"/>
      <c r="I172" s="19"/>
      <c r="J172" s="19"/>
      <c r="K172" s="20"/>
      <c r="L172" s="19"/>
      <c r="M172" s="19"/>
      <c r="N172" s="19"/>
      <c r="O172" s="20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41"/>
      <c r="AC172" s="42"/>
      <c r="AD172" s="19"/>
    </row>
    <row r="173" spans="2:30" ht="12.75" x14ac:dyDescent="0.2">
      <c r="B173" s="80" t="s">
        <v>357</v>
      </c>
      <c r="C173" s="81" t="s">
        <v>358</v>
      </c>
      <c r="D173" s="55">
        <v>15450000</v>
      </c>
      <c r="E173" s="18"/>
      <c r="F173" s="19"/>
      <c r="G173" s="19"/>
      <c r="H173" s="19"/>
      <c r="I173" s="19"/>
      <c r="J173" s="19"/>
      <c r="K173" s="20"/>
      <c r="L173" s="19"/>
      <c r="M173" s="19"/>
      <c r="N173" s="19"/>
      <c r="O173" s="20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41"/>
      <c r="AC173" s="42"/>
      <c r="AD173" s="19"/>
    </row>
    <row r="174" spans="2:30" ht="12.75" x14ac:dyDescent="0.2">
      <c r="B174" s="80" t="s">
        <v>359</v>
      </c>
      <c r="C174" s="81" t="s">
        <v>360</v>
      </c>
      <c r="D174" s="55">
        <v>1030000</v>
      </c>
      <c r="E174" s="18"/>
      <c r="F174" s="19"/>
      <c r="G174" s="19"/>
      <c r="H174" s="19"/>
      <c r="I174" s="19"/>
      <c r="J174" s="19"/>
      <c r="K174" s="20"/>
      <c r="L174" s="19"/>
      <c r="M174" s="19"/>
      <c r="N174" s="19"/>
      <c r="O174" s="20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41"/>
      <c r="AC174" s="42"/>
      <c r="AD174" s="19"/>
    </row>
    <row r="175" spans="2:30" ht="12.75" x14ac:dyDescent="0.2">
      <c r="B175" s="80" t="s">
        <v>361</v>
      </c>
      <c r="C175" s="81" t="s">
        <v>362</v>
      </c>
      <c r="D175" s="55">
        <v>257500000</v>
      </c>
      <c r="E175" s="18"/>
      <c r="F175" s="19"/>
      <c r="G175" s="19"/>
      <c r="H175" s="19"/>
      <c r="I175" s="19"/>
      <c r="J175" s="19"/>
      <c r="K175" s="20"/>
      <c r="L175" s="19"/>
      <c r="M175" s="19"/>
      <c r="N175" s="19"/>
      <c r="O175" s="20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41"/>
      <c r="AC175" s="42"/>
      <c r="AD175" s="19"/>
    </row>
    <row r="176" spans="2:30" ht="12.75" x14ac:dyDescent="0.2">
      <c r="B176" s="78" t="s">
        <v>363</v>
      </c>
      <c r="C176" s="79" t="s">
        <v>364</v>
      </c>
      <c r="D176" s="55">
        <v>1034162000</v>
      </c>
      <c r="E176" s="18"/>
      <c r="F176" s="19"/>
      <c r="G176" s="19"/>
      <c r="H176" s="19"/>
      <c r="I176" s="19"/>
      <c r="J176" s="19"/>
      <c r="K176" s="20"/>
      <c r="L176" s="19"/>
      <c r="M176" s="19"/>
      <c r="N176" s="19"/>
      <c r="O176" s="20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41"/>
      <c r="AC176" s="42"/>
      <c r="AD176" s="19"/>
    </row>
    <row r="177" spans="2:30" ht="12.75" x14ac:dyDescent="0.2">
      <c r="B177" s="80" t="s">
        <v>365</v>
      </c>
      <c r="C177" s="81" t="s">
        <v>49</v>
      </c>
      <c r="D177" s="55">
        <v>474000000</v>
      </c>
      <c r="E177" s="18"/>
      <c r="F177" s="19"/>
      <c r="G177" s="19"/>
      <c r="H177" s="19"/>
      <c r="I177" s="19"/>
      <c r="J177" s="19"/>
      <c r="K177" s="20"/>
      <c r="L177" s="19"/>
      <c r="M177" s="19"/>
      <c r="N177" s="19"/>
      <c r="O177" s="20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41"/>
      <c r="AC177" s="42"/>
      <c r="AD177" s="19"/>
    </row>
    <row r="178" spans="2:30" ht="12.75" x14ac:dyDescent="0.2">
      <c r="B178" s="80" t="s">
        <v>366</v>
      </c>
      <c r="C178" s="81" t="s">
        <v>50</v>
      </c>
      <c r="D178" s="55">
        <v>332566000</v>
      </c>
      <c r="E178" s="18"/>
      <c r="F178" s="19"/>
      <c r="G178" s="19"/>
      <c r="H178" s="19"/>
      <c r="I178" s="19"/>
      <c r="J178" s="19"/>
      <c r="K178" s="20"/>
      <c r="L178" s="19"/>
      <c r="M178" s="19"/>
      <c r="N178" s="19"/>
      <c r="O178" s="20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41"/>
      <c r="AC178" s="42"/>
      <c r="AD178" s="19"/>
    </row>
    <row r="179" spans="2:30" ht="12.75" x14ac:dyDescent="0.2">
      <c r="B179" s="80" t="s">
        <v>367</v>
      </c>
      <c r="C179" s="81" t="s">
        <v>51</v>
      </c>
      <c r="D179" s="55">
        <v>51136000</v>
      </c>
      <c r="E179" s="18"/>
      <c r="F179" s="19"/>
      <c r="G179" s="19"/>
      <c r="H179" s="19"/>
      <c r="I179" s="19"/>
      <c r="J179" s="19"/>
      <c r="K179" s="20"/>
      <c r="L179" s="19"/>
      <c r="M179" s="19"/>
      <c r="N179" s="19"/>
      <c r="O179" s="20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41"/>
      <c r="AC179" s="42"/>
      <c r="AD179" s="19"/>
    </row>
    <row r="180" spans="2:30" ht="12.75" x14ac:dyDescent="0.2">
      <c r="B180" s="80" t="s">
        <v>368</v>
      </c>
      <c r="C180" s="81" t="s">
        <v>52</v>
      </c>
      <c r="D180" s="55">
        <v>176460000</v>
      </c>
      <c r="E180" s="18"/>
      <c r="F180" s="19"/>
      <c r="G180" s="19"/>
      <c r="H180" s="19"/>
      <c r="I180" s="19"/>
      <c r="J180" s="19"/>
      <c r="K180" s="20"/>
      <c r="L180" s="19"/>
      <c r="M180" s="19"/>
      <c r="N180" s="19"/>
      <c r="O180" s="20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41"/>
      <c r="AC180" s="42"/>
      <c r="AD180" s="19"/>
    </row>
    <row r="181" spans="2:30" ht="12.75" x14ac:dyDescent="0.2">
      <c r="B181" s="78" t="s">
        <v>369</v>
      </c>
      <c r="C181" s="79" t="s">
        <v>370</v>
      </c>
      <c r="D181" s="55">
        <v>108682000</v>
      </c>
      <c r="E181" s="18"/>
      <c r="F181" s="19"/>
      <c r="G181" s="19"/>
      <c r="H181" s="19"/>
      <c r="I181" s="19"/>
      <c r="J181" s="19"/>
      <c r="K181" s="20"/>
      <c r="L181" s="19"/>
      <c r="M181" s="19"/>
      <c r="N181" s="19"/>
      <c r="O181" s="20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41"/>
      <c r="AC181" s="42"/>
      <c r="AD181" s="19"/>
    </row>
    <row r="182" spans="2:30" ht="12.75" x14ac:dyDescent="0.2">
      <c r="B182" s="80" t="s">
        <v>371</v>
      </c>
      <c r="C182" s="81" t="s">
        <v>372</v>
      </c>
      <c r="D182" s="55">
        <v>100786000</v>
      </c>
      <c r="E182" s="18"/>
      <c r="F182" s="19"/>
      <c r="G182" s="19"/>
      <c r="H182" s="19"/>
      <c r="I182" s="19"/>
      <c r="J182" s="19"/>
      <c r="K182" s="20"/>
      <c r="L182" s="19"/>
      <c r="M182" s="19"/>
      <c r="N182" s="19"/>
      <c r="O182" s="20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41"/>
      <c r="AC182" s="42"/>
      <c r="AD182" s="19"/>
    </row>
    <row r="183" spans="2:30" ht="12.75" x14ac:dyDescent="0.2">
      <c r="B183" s="80" t="s">
        <v>373</v>
      </c>
      <c r="C183" s="81" t="s">
        <v>374</v>
      </c>
      <c r="D183" s="55">
        <v>7896000</v>
      </c>
      <c r="E183" s="18"/>
      <c r="F183" s="19"/>
      <c r="G183" s="19"/>
      <c r="H183" s="19"/>
      <c r="I183" s="19"/>
      <c r="J183" s="19"/>
      <c r="K183" s="20"/>
      <c r="L183" s="19"/>
      <c r="M183" s="19"/>
      <c r="N183" s="19"/>
      <c r="O183" s="20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41"/>
      <c r="AC183" s="42"/>
      <c r="AD183" s="19"/>
    </row>
    <row r="184" spans="2:30" ht="12.75" x14ac:dyDescent="0.2">
      <c r="B184" s="78" t="s">
        <v>375</v>
      </c>
      <c r="C184" s="79" t="s">
        <v>376</v>
      </c>
      <c r="D184" s="55">
        <v>134942000</v>
      </c>
      <c r="E184" s="18"/>
      <c r="F184" s="19"/>
      <c r="G184" s="19"/>
      <c r="H184" s="19"/>
      <c r="I184" s="19"/>
      <c r="J184" s="19"/>
      <c r="K184" s="20"/>
      <c r="L184" s="19"/>
      <c r="M184" s="19"/>
      <c r="N184" s="19"/>
      <c r="O184" s="20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41"/>
      <c r="AC184" s="42"/>
      <c r="AD184" s="19"/>
    </row>
    <row r="185" spans="2:30" ht="12.75" x14ac:dyDescent="0.2">
      <c r="B185" s="80" t="s">
        <v>377</v>
      </c>
      <c r="C185" s="81" t="s">
        <v>378</v>
      </c>
      <c r="D185" s="55">
        <v>39140000</v>
      </c>
      <c r="E185" s="18"/>
      <c r="F185" s="19"/>
      <c r="G185" s="19"/>
      <c r="H185" s="19"/>
      <c r="I185" s="19"/>
      <c r="J185" s="19"/>
      <c r="K185" s="20"/>
      <c r="L185" s="19"/>
      <c r="M185" s="19"/>
      <c r="N185" s="19"/>
      <c r="O185" s="20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41"/>
      <c r="AC185" s="42"/>
      <c r="AD185" s="19"/>
    </row>
    <row r="186" spans="2:30" ht="12.75" x14ac:dyDescent="0.2">
      <c r="B186" s="80" t="s">
        <v>379</v>
      </c>
      <c r="C186" s="81" t="s">
        <v>380</v>
      </c>
      <c r="D186" s="55">
        <v>44558000</v>
      </c>
      <c r="E186" s="18"/>
      <c r="F186" s="19"/>
      <c r="G186" s="19"/>
      <c r="H186" s="19"/>
      <c r="I186" s="19"/>
      <c r="J186" s="19"/>
      <c r="K186" s="20"/>
      <c r="L186" s="19"/>
      <c r="M186" s="19"/>
      <c r="N186" s="19"/>
      <c r="O186" s="20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41"/>
      <c r="AC186" s="42"/>
      <c r="AD186" s="19"/>
    </row>
    <row r="187" spans="2:30" ht="12.75" x14ac:dyDescent="0.2">
      <c r="B187" s="80" t="s">
        <v>381</v>
      </c>
      <c r="C187" s="81" t="s">
        <v>382</v>
      </c>
      <c r="D187" s="55">
        <v>25622000</v>
      </c>
      <c r="E187" s="18"/>
      <c r="F187" s="19"/>
      <c r="G187" s="19"/>
      <c r="H187" s="19"/>
      <c r="I187" s="19"/>
      <c r="J187" s="19"/>
      <c r="K187" s="20"/>
      <c r="L187" s="19"/>
      <c r="M187" s="19"/>
      <c r="N187" s="19"/>
      <c r="O187" s="20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41"/>
      <c r="AC187" s="42"/>
      <c r="AD187" s="19"/>
    </row>
    <row r="188" spans="2:30" ht="12.75" x14ac:dyDescent="0.2">
      <c r="B188" s="80" t="s">
        <v>383</v>
      </c>
      <c r="C188" s="81" t="s">
        <v>384</v>
      </c>
      <c r="D188" s="55">
        <v>25622000</v>
      </c>
      <c r="E188" s="18"/>
      <c r="F188" s="19"/>
      <c r="G188" s="19"/>
      <c r="H188" s="19"/>
      <c r="I188" s="19"/>
      <c r="J188" s="19"/>
      <c r="K188" s="20"/>
      <c r="L188" s="19"/>
      <c r="M188" s="19"/>
      <c r="N188" s="19"/>
      <c r="O188" s="20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41"/>
      <c r="AC188" s="42"/>
      <c r="AD188" s="19"/>
    </row>
    <row r="189" spans="2:30" ht="12.75" x14ac:dyDescent="0.2">
      <c r="B189" s="90" t="s">
        <v>385</v>
      </c>
      <c r="C189" s="91" t="s">
        <v>386</v>
      </c>
      <c r="D189" s="55">
        <v>276275000</v>
      </c>
      <c r="E189" s="18"/>
      <c r="F189" s="19"/>
      <c r="G189" s="19"/>
      <c r="H189" s="19"/>
      <c r="I189" s="19"/>
      <c r="J189" s="19"/>
      <c r="K189" s="20"/>
      <c r="L189" s="19"/>
      <c r="M189" s="19"/>
      <c r="N189" s="19"/>
      <c r="O189" s="20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41"/>
      <c r="AC189" s="42"/>
      <c r="AD189" s="19"/>
    </row>
    <row r="190" spans="2:30" ht="12.75" x14ac:dyDescent="0.2">
      <c r="B190" s="78" t="s">
        <v>387</v>
      </c>
      <c r="C190" s="79" t="s">
        <v>388</v>
      </c>
      <c r="D190" s="55">
        <v>63603000</v>
      </c>
      <c r="E190" s="18"/>
      <c r="F190" s="19"/>
      <c r="G190" s="19"/>
      <c r="H190" s="19"/>
      <c r="I190" s="19"/>
      <c r="J190" s="19"/>
      <c r="K190" s="20"/>
      <c r="L190" s="19"/>
      <c r="M190" s="19"/>
      <c r="N190" s="19"/>
      <c r="O190" s="20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41"/>
      <c r="AC190" s="42"/>
      <c r="AD190" s="19"/>
    </row>
    <row r="191" spans="2:30" ht="12.75" x14ac:dyDescent="0.2">
      <c r="B191" s="80" t="s">
        <v>389</v>
      </c>
      <c r="C191" s="81" t="s">
        <v>390</v>
      </c>
      <c r="D191" s="55">
        <v>63603000</v>
      </c>
      <c r="E191" s="18"/>
      <c r="F191" s="19"/>
      <c r="G191" s="19"/>
      <c r="H191" s="19"/>
      <c r="I191" s="19"/>
      <c r="J191" s="19"/>
      <c r="K191" s="20"/>
      <c r="L191" s="19"/>
      <c r="M191" s="19"/>
      <c r="N191" s="19"/>
      <c r="O191" s="20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41"/>
      <c r="AC191" s="42"/>
      <c r="AD191" s="19"/>
    </row>
    <row r="192" spans="2:30" ht="12.75" x14ac:dyDescent="0.2">
      <c r="B192" s="78" t="s">
        <v>391</v>
      </c>
      <c r="C192" s="79" t="s">
        <v>392</v>
      </c>
      <c r="D192" s="55">
        <v>40314000</v>
      </c>
      <c r="E192" s="18"/>
      <c r="F192" s="19"/>
      <c r="G192" s="19"/>
      <c r="H192" s="19"/>
      <c r="I192" s="19"/>
      <c r="J192" s="19"/>
      <c r="K192" s="20"/>
      <c r="L192" s="19"/>
      <c r="M192" s="19"/>
      <c r="N192" s="19"/>
      <c r="O192" s="20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41"/>
      <c r="AC192" s="42"/>
      <c r="AD192" s="19"/>
    </row>
    <row r="193" spans="2:30" ht="12.75" x14ac:dyDescent="0.2">
      <c r="B193" s="80" t="s">
        <v>393</v>
      </c>
      <c r="C193" s="81" t="s">
        <v>394</v>
      </c>
      <c r="D193" s="55">
        <v>40314000</v>
      </c>
      <c r="E193" s="18"/>
      <c r="F193" s="19"/>
      <c r="G193" s="19"/>
      <c r="H193" s="19"/>
      <c r="I193" s="19"/>
      <c r="J193" s="19"/>
      <c r="K193" s="20"/>
      <c r="L193" s="19"/>
      <c r="M193" s="19"/>
      <c r="N193" s="19"/>
      <c r="O193" s="20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41"/>
      <c r="AC193" s="42"/>
      <c r="AD193" s="19"/>
    </row>
    <row r="194" spans="2:30" ht="12.75" x14ac:dyDescent="0.2">
      <c r="B194" s="78" t="s">
        <v>395</v>
      </c>
      <c r="C194" s="79" t="s">
        <v>396</v>
      </c>
      <c r="D194" s="55">
        <v>21180000</v>
      </c>
      <c r="E194" s="18"/>
      <c r="F194" s="19"/>
      <c r="G194" s="19"/>
      <c r="H194" s="19"/>
      <c r="I194" s="19"/>
      <c r="J194" s="19"/>
      <c r="K194" s="20"/>
      <c r="L194" s="19"/>
      <c r="M194" s="19"/>
      <c r="N194" s="19"/>
      <c r="O194" s="20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41"/>
      <c r="AC194" s="42"/>
      <c r="AD194" s="19"/>
    </row>
    <row r="195" spans="2:30" ht="12.75" x14ac:dyDescent="0.2">
      <c r="B195" s="80" t="s">
        <v>397</v>
      </c>
      <c r="C195" s="81" t="s">
        <v>398</v>
      </c>
      <c r="D195" s="55">
        <v>7896000</v>
      </c>
      <c r="E195" s="18"/>
      <c r="F195" s="19"/>
      <c r="G195" s="19"/>
      <c r="H195" s="19"/>
      <c r="I195" s="19"/>
      <c r="J195" s="19"/>
      <c r="K195" s="20"/>
      <c r="L195" s="19"/>
      <c r="M195" s="19"/>
      <c r="N195" s="19"/>
      <c r="O195" s="20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41"/>
      <c r="AC195" s="42"/>
      <c r="AD195" s="19"/>
    </row>
    <row r="196" spans="2:30" ht="12.75" x14ac:dyDescent="0.2">
      <c r="B196" s="80" t="s">
        <v>399</v>
      </c>
      <c r="C196" s="81" t="s">
        <v>400</v>
      </c>
      <c r="D196" s="55">
        <v>13284000</v>
      </c>
      <c r="E196" s="18"/>
      <c r="F196" s="19"/>
      <c r="G196" s="19"/>
      <c r="H196" s="19"/>
      <c r="I196" s="19"/>
      <c r="J196" s="19"/>
      <c r="K196" s="20"/>
      <c r="L196" s="19"/>
      <c r="M196" s="19"/>
      <c r="N196" s="19"/>
      <c r="O196" s="20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41"/>
      <c r="AC196" s="42"/>
      <c r="AD196" s="19"/>
    </row>
    <row r="197" spans="2:30" ht="12.75" x14ac:dyDescent="0.2">
      <c r="B197" s="78" t="s">
        <v>401</v>
      </c>
      <c r="C197" s="79" t="s">
        <v>402</v>
      </c>
      <c r="D197" s="55">
        <v>151178000</v>
      </c>
      <c r="E197" s="18"/>
      <c r="F197" s="19"/>
      <c r="G197" s="19"/>
      <c r="H197" s="19"/>
      <c r="I197" s="19"/>
      <c r="J197" s="19"/>
      <c r="K197" s="20"/>
      <c r="L197" s="19"/>
      <c r="M197" s="19"/>
      <c r="N197" s="19"/>
      <c r="O197" s="20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41"/>
      <c r="AC197" s="42"/>
      <c r="AD197" s="19"/>
    </row>
    <row r="198" spans="2:30" ht="13.5" thickBot="1" x14ac:dyDescent="0.25">
      <c r="B198" s="86" t="s">
        <v>403</v>
      </c>
      <c r="C198" s="87" t="s">
        <v>404</v>
      </c>
      <c r="D198" s="55">
        <v>151178000</v>
      </c>
      <c r="E198" s="18"/>
      <c r="F198" s="19"/>
      <c r="G198" s="19"/>
      <c r="H198" s="19"/>
      <c r="I198" s="19"/>
      <c r="J198" s="19"/>
      <c r="K198" s="20"/>
      <c r="L198" s="19"/>
      <c r="M198" s="19"/>
      <c r="N198" s="19"/>
      <c r="O198" s="20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41"/>
      <c r="AC198" s="42"/>
      <c r="AD198" s="19"/>
    </row>
    <row r="199" spans="2:30" ht="14.25" thickTop="1" thickBot="1" x14ac:dyDescent="0.25">
      <c r="B199" s="122" t="s">
        <v>405</v>
      </c>
      <c r="C199" s="123" t="s">
        <v>406</v>
      </c>
      <c r="D199" s="55">
        <v>13699000</v>
      </c>
      <c r="E199" s="18"/>
      <c r="F199" s="19"/>
      <c r="G199" s="19"/>
      <c r="H199" s="19"/>
      <c r="I199" s="19"/>
      <c r="J199" s="19"/>
      <c r="K199" s="20"/>
      <c r="L199" s="19"/>
      <c r="M199" s="19"/>
      <c r="N199" s="19"/>
      <c r="O199" s="20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41"/>
      <c r="AC199" s="42"/>
      <c r="AD199" s="19"/>
    </row>
    <row r="200" spans="2:30" ht="13.5" thickBot="1" x14ac:dyDescent="0.25">
      <c r="B200" s="71" t="s">
        <v>407</v>
      </c>
      <c r="C200" s="69" t="s">
        <v>408</v>
      </c>
      <c r="D200" s="55">
        <v>1030000</v>
      </c>
      <c r="E200" s="18"/>
      <c r="F200" s="19"/>
      <c r="G200" s="19"/>
      <c r="H200" s="19"/>
      <c r="I200" s="19"/>
      <c r="J200" s="19"/>
      <c r="K200" s="20"/>
      <c r="L200" s="19"/>
      <c r="M200" s="19"/>
      <c r="N200" s="19"/>
      <c r="O200" s="20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41"/>
      <c r="AC200" s="42"/>
      <c r="AD200" s="19"/>
    </row>
    <row r="201" spans="2:30" ht="12.75" x14ac:dyDescent="0.2">
      <c r="B201" s="124" t="s">
        <v>409</v>
      </c>
      <c r="C201" s="77" t="s">
        <v>410</v>
      </c>
      <c r="D201" s="55">
        <v>1030000</v>
      </c>
      <c r="E201" s="18"/>
      <c r="F201" s="19"/>
      <c r="G201" s="19"/>
      <c r="H201" s="19"/>
      <c r="I201" s="19"/>
      <c r="J201" s="19"/>
      <c r="K201" s="20"/>
      <c r="L201" s="19"/>
      <c r="M201" s="19"/>
      <c r="N201" s="19"/>
      <c r="O201" s="20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41"/>
      <c r="AC201" s="42"/>
      <c r="AD201" s="19"/>
    </row>
    <row r="202" spans="2:30" ht="12.75" x14ac:dyDescent="0.2">
      <c r="B202" s="71" t="s">
        <v>411</v>
      </c>
      <c r="C202" s="91" t="s">
        <v>412</v>
      </c>
      <c r="D202" s="55">
        <v>12669000</v>
      </c>
      <c r="E202" s="18"/>
      <c r="F202" s="19"/>
      <c r="G202" s="19"/>
      <c r="H202" s="19"/>
      <c r="I202" s="19"/>
      <c r="J202" s="19"/>
      <c r="K202" s="20"/>
      <c r="L202" s="19"/>
      <c r="M202" s="19"/>
      <c r="N202" s="19"/>
      <c r="O202" s="20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41"/>
      <c r="AC202" s="42"/>
      <c r="AD202" s="19"/>
    </row>
    <row r="203" spans="2:30" ht="12.75" x14ac:dyDescent="0.2">
      <c r="B203" s="125" t="s">
        <v>413</v>
      </c>
      <c r="C203" s="79" t="s">
        <v>53</v>
      </c>
      <c r="D203" s="55">
        <v>12669000</v>
      </c>
      <c r="E203" s="18"/>
      <c r="F203" s="19"/>
      <c r="G203" s="19"/>
      <c r="H203" s="19"/>
      <c r="I203" s="19"/>
      <c r="J203" s="19"/>
      <c r="K203" s="20"/>
      <c r="L203" s="19"/>
      <c r="M203" s="19"/>
      <c r="N203" s="19"/>
      <c r="O203" s="20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41"/>
      <c r="AC203" s="42"/>
      <c r="AD203" s="19"/>
    </row>
    <row r="204" spans="2:30" ht="13.5" thickBot="1" x14ac:dyDescent="0.25">
      <c r="B204" s="93" t="s">
        <v>414</v>
      </c>
      <c r="C204" s="87" t="s">
        <v>415</v>
      </c>
      <c r="D204" s="55">
        <v>12669000</v>
      </c>
      <c r="E204" s="18"/>
      <c r="F204" s="19"/>
      <c r="G204" s="19"/>
      <c r="H204" s="19"/>
      <c r="I204" s="19"/>
      <c r="J204" s="19"/>
      <c r="K204" s="20"/>
      <c r="L204" s="19"/>
      <c r="M204" s="19"/>
      <c r="N204" s="19"/>
      <c r="O204" s="20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41"/>
      <c r="AC204" s="42"/>
      <c r="AD204" s="19"/>
    </row>
    <row r="205" spans="2:30" ht="15.75" thickTop="1" x14ac:dyDescent="0.25">
      <c r="B205" s="128" t="s">
        <v>416</v>
      </c>
      <c r="C205" s="129" t="s">
        <v>54</v>
      </c>
      <c r="D205" s="130">
        <v>23530651000</v>
      </c>
      <c r="E205" s="18"/>
      <c r="F205" s="19"/>
      <c r="G205" s="19"/>
      <c r="H205" s="19"/>
      <c r="I205" s="19"/>
      <c r="J205" s="19"/>
      <c r="K205" s="20"/>
      <c r="L205" s="19"/>
      <c r="M205" s="19"/>
      <c r="N205" s="19"/>
      <c r="O205" s="20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41"/>
      <c r="AC205" s="42"/>
      <c r="AD205" s="19"/>
    </row>
    <row r="206" spans="2:30" ht="15" x14ac:dyDescent="0.25">
      <c r="B206" s="70" t="s">
        <v>417</v>
      </c>
      <c r="C206" s="79" t="s">
        <v>55</v>
      </c>
      <c r="D206" s="131">
        <v>23530651000</v>
      </c>
      <c r="E206" s="18"/>
      <c r="F206" s="19"/>
      <c r="G206" s="19"/>
      <c r="H206" s="19"/>
      <c r="I206" s="19"/>
      <c r="J206" s="19"/>
      <c r="K206" s="20"/>
      <c r="L206" s="19"/>
      <c r="M206" s="19"/>
      <c r="N206" s="19"/>
      <c r="O206" s="20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41"/>
      <c r="AC206" s="42"/>
      <c r="AD206" s="19"/>
    </row>
    <row r="207" spans="2:30" ht="12.75" x14ac:dyDescent="0.2">
      <c r="B207" s="141" t="s">
        <v>418</v>
      </c>
      <c r="C207" s="81" t="s">
        <v>56</v>
      </c>
      <c r="D207" s="126">
        <v>23530651000</v>
      </c>
      <c r="E207" s="18"/>
      <c r="F207" s="19"/>
      <c r="G207" s="19"/>
      <c r="H207" s="19"/>
      <c r="I207" s="19"/>
      <c r="J207" s="19"/>
      <c r="K207" s="20"/>
      <c r="L207" s="19"/>
      <c r="M207" s="19"/>
      <c r="N207" s="19"/>
      <c r="O207" s="20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41"/>
      <c r="AC207" s="42"/>
      <c r="AD207" s="19"/>
    </row>
    <row r="208" spans="2:30" ht="12.75" x14ac:dyDescent="0.2">
      <c r="B208" s="76" t="s">
        <v>419</v>
      </c>
      <c r="C208" s="77" t="s">
        <v>57</v>
      </c>
      <c r="D208" s="126">
        <v>206000000</v>
      </c>
      <c r="E208" s="18"/>
      <c r="F208" s="19"/>
      <c r="G208" s="19"/>
      <c r="H208" s="19"/>
      <c r="I208" s="19"/>
      <c r="J208" s="19"/>
      <c r="K208" s="20"/>
      <c r="L208" s="19"/>
      <c r="M208" s="19"/>
      <c r="N208" s="19"/>
      <c r="O208" s="20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41"/>
      <c r="AC208" s="42"/>
      <c r="AD208" s="19"/>
    </row>
    <row r="209" spans="2:30" ht="12.75" x14ac:dyDescent="0.2">
      <c r="B209" s="76" t="s">
        <v>420</v>
      </c>
      <c r="C209" s="77" t="s">
        <v>421</v>
      </c>
      <c r="D209" s="126">
        <v>6387658000</v>
      </c>
      <c r="E209" s="18"/>
      <c r="F209" s="19"/>
      <c r="G209" s="19"/>
      <c r="H209" s="19"/>
      <c r="I209" s="19"/>
      <c r="J209" s="19"/>
      <c r="K209" s="20"/>
      <c r="L209" s="19"/>
      <c r="M209" s="19"/>
      <c r="N209" s="19"/>
      <c r="O209" s="20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41"/>
      <c r="AC209" s="42"/>
      <c r="AD209" s="19"/>
    </row>
    <row r="210" spans="2:30" ht="12.75" x14ac:dyDescent="0.2">
      <c r="B210" s="76" t="s">
        <v>422</v>
      </c>
      <c r="C210" s="77" t="s">
        <v>423</v>
      </c>
      <c r="D210" s="126">
        <v>3311037000</v>
      </c>
      <c r="E210" s="18"/>
      <c r="F210" s="19"/>
      <c r="G210" s="19"/>
      <c r="H210" s="19"/>
      <c r="I210" s="19"/>
      <c r="J210" s="19"/>
      <c r="K210" s="20"/>
      <c r="L210" s="19"/>
      <c r="M210" s="19"/>
      <c r="N210" s="19"/>
      <c r="O210" s="20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41"/>
      <c r="AC210" s="42"/>
      <c r="AD210" s="19"/>
    </row>
    <row r="211" spans="2:30" ht="12.75" x14ac:dyDescent="0.2">
      <c r="B211" s="76" t="s">
        <v>424</v>
      </c>
      <c r="C211" s="77" t="s">
        <v>425</v>
      </c>
      <c r="D211" s="126">
        <v>4664850000</v>
      </c>
      <c r="E211" s="18"/>
      <c r="F211" s="19"/>
      <c r="G211" s="19"/>
      <c r="H211" s="19"/>
      <c r="I211" s="19"/>
      <c r="J211" s="19"/>
      <c r="K211" s="20"/>
      <c r="L211" s="19"/>
      <c r="M211" s="19"/>
      <c r="N211" s="19"/>
      <c r="O211" s="20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41"/>
      <c r="AC211" s="42"/>
      <c r="AD211" s="19"/>
    </row>
    <row r="212" spans="2:30" ht="12.75" x14ac:dyDescent="0.2">
      <c r="B212" s="76" t="s">
        <v>426</v>
      </c>
      <c r="C212" s="77" t="s">
        <v>427</v>
      </c>
      <c r="D212" s="126">
        <v>2419149000</v>
      </c>
      <c r="E212" s="18"/>
      <c r="F212" s="19"/>
      <c r="G212" s="19"/>
      <c r="H212" s="19"/>
      <c r="I212" s="19"/>
      <c r="J212" s="19"/>
      <c r="K212" s="20"/>
      <c r="L212" s="19"/>
      <c r="M212" s="19"/>
      <c r="N212" s="19"/>
      <c r="O212" s="20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41"/>
      <c r="AC212" s="42"/>
      <c r="AD212" s="19"/>
    </row>
    <row r="213" spans="2:30" ht="12.75" x14ac:dyDescent="0.2">
      <c r="B213" s="76" t="s">
        <v>428</v>
      </c>
      <c r="C213" s="77" t="s">
        <v>58</v>
      </c>
      <c r="D213" s="126">
        <v>1768482000</v>
      </c>
      <c r="E213" s="18"/>
      <c r="F213" s="19"/>
      <c r="G213" s="19"/>
      <c r="H213" s="19"/>
      <c r="I213" s="19"/>
      <c r="J213" s="19"/>
      <c r="K213" s="20"/>
      <c r="L213" s="19"/>
      <c r="M213" s="19"/>
      <c r="N213" s="19"/>
      <c r="O213" s="20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41"/>
      <c r="AC213" s="42"/>
      <c r="AD213" s="19"/>
    </row>
    <row r="214" spans="2:30" ht="12.75" x14ac:dyDescent="0.2">
      <c r="B214" s="76" t="s">
        <v>429</v>
      </c>
      <c r="C214" s="77" t="s">
        <v>59</v>
      </c>
      <c r="D214" s="126">
        <v>3598145000</v>
      </c>
      <c r="E214" s="18"/>
      <c r="F214" s="19"/>
      <c r="G214" s="19"/>
      <c r="H214" s="19"/>
      <c r="I214" s="19"/>
      <c r="J214" s="19"/>
      <c r="K214" s="20"/>
      <c r="L214" s="19"/>
      <c r="M214" s="19"/>
      <c r="N214" s="19"/>
      <c r="O214" s="20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41"/>
      <c r="AC214" s="42"/>
      <c r="AD214" s="19"/>
    </row>
    <row r="215" spans="2:30" ht="12.75" x14ac:dyDescent="0.2">
      <c r="B215" s="76" t="s">
        <v>430</v>
      </c>
      <c r="C215" s="77" t="s">
        <v>60</v>
      </c>
      <c r="D215" s="126">
        <v>1048640000</v>
      </c>
      <c r="E215" s="18"/>
      <c r="F215" s="19"/>
      <c r="G215" s="19"/>
      <c r="H215" s="19"/>
      <c r="I215" s="19"/>
      <c r="J215" s="19"/>
      <c r="K215" s="20"/>
      <c r="L215" s="19"/>
      <c r="M215" s="19"/>
      <c r="N215" s="19"/>
      <c r="O215" s="20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41"/>
      <c r="AC215" s="42"/>
      <c r="AD215" s="19"/>
    </row>
    <row r="216" spans="2:30" ht="13.5" thickBot="1" x14ac:dyDescent="0.25">
      <c r="B216" s="82" t="s">
        <v>431</v>
      </c>
      <c r="C216" s="83" t="s">
        <v>432</v>
      </c>
      <c r="D216" s="127">
        <v>126690000</v>
      </c>
      <c r="E216" s="18"/>
      <c r="F216" s="19"/>
      <c r="G216" s="19"/>
      <c r="H216" s="19"/>
      <c r="I216" s="19"/>
      <c r="J216" s="19"/>
      <c r="K216" s="20"/>
      <c r="L216" s="19"/>
      <c r="M216" s="19"/>
      <c r="N216" s="19"/>
      <c r="O216" s="20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41"/>
      <c r="AC216" s="42"/>
      <c r="AD216" s="19"/>
    </row>
    <row r="217" spans="2:30" ht="12.75" x14ac:dyDescent="0.2">
      <c r="B217" s="142" t="s">
        <v>61</v>
      </c>
      <c r="C217" s="143" t="s">
        <v>62</v>
      </c>
      <c r="D217" s="55">
        <v>0</v>
      </c>
      <c r="E217" s="30"/>
      <c r="F217" s="31"/>
      <c r="G217" s="31"/>
      <c r="H217" s="31"/>
      <c r="I217" s="31"/>
      <c r="J217" s="29"/>
      <c r="K217" s="20"/>
      <c r="L217" s="29"/>
      <c r="M217" s="29"/>
      <c r="N217" s="29"/>
      <c r="O217" s="20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44"/>
      <c r="AD217" s="46">
        <f t="shared" ref="AD217" si="1">+D217+F217+H217+J217+L217+N217+P217+R217+T217+V217+X217+Z217+AB217-G217-I217-K217-M217-O217-Q217-S217-U217-W217-Y217-AA217-AC217</f>
        <v>0</v>
      </c>
    </row>
    <row r="218" spans="2:30" ht="13.5" thickBot="1" x14ac:dyDescent="0.25">
      <c r="B218" s="144"/>
      <c r="C218" s="145" t="s">
        <v>63</v>
      </c>
      <c r="D218" s="58"/>
      <c r="E218" s="32"/>
      <c r="F218" s="33">
        <f t="shared" ref="F218:M218" si="2">SUM(F13:F216)</f>
        <v>0</v>
      </c>
      <c r="G218" s="33">
        <f t="shared" si="2"/>
        <v>0</v>
      </c>
      <c r="H218" s="33">
        <f t="shared" si="2"/>
        <v>0</v>
      </c>
      <c r="I218" s="33">
        <f t="shared" si="2"/>
        <v>0</v>
      </c>
      <c r="J218" s="33">
        <f t="shared" si="2"/>
        <v>0</v>
      </c>
      <c r="K218" s="33">
        <f t="shared" si="2"/>
        <v>0</v>
      </c>
      <c r="L218" s="33">
        <f t="shared" si="2"/>
        <v>0</v>
      </c>
      <c r="M218" s="33">
        <f t="shared" si="2"/>
        <v>0</v>
      </c>
      <c r="N218" s="33">
        <f t="shared" ref="N218:S218" si="3">SUM(N13:N217)</f>
        <v>0</v>
      </c>
      <c r="O218" s="33">
        <f t="shared" si="3"/>
        <v>0</v>
      </c>
      <c r="P218" s="33">
        <f t="shared" si="3"/>
        <v>0</v>
      </c>
      <c r="Q218" s="33">
        <f t="shared" si="3"/>
        <v>0</v>
      </c>
      <c r="R218" s="34">
        <f t="shared" si="3"/>
        <v>0</v>
      </c>
      <c r="S218" s="34">
        <f t="shared" si="3"/>
        <v>0</v>
      </c>
      <c r="T218" s="33">
        <f>SUM(T13:T216)</f>
        <v>0</v>
      </c>
      <c r="U218" s="33">
        <f>SUM(U13:U216)</f>
        <v>0</v>
      </c>
      <c r="V218" s="34">
        <f>SUM(V13:V217)</f>
        <v>0</v>
      </c>
      <c r="W218" s="34">
        <f>SUM(W13:W217)</f>
        <v>0</v>
      </c>
      <c r="X218" s="33">
        <f>SUM(X13:X216)</f>
        <v>0</v>
      </c>
      <c r="Y218" s="33">
        <f>SUM(Y13:Y216)</f>
        <v>0</v>
      </c>
      <c r="Z218" s="33">
        <f>SUM(Z13:Z217)</f>
        <v>0</v>
      </c>
      <c r="AA218" s="33">
        <f>SUM(AA13:AA217)</f>
        <v>0</v>
      </c>
      <c r="AB218" s="33">
        <f>SUM(AB13:AB217)</f>
        <v>0</v>
      </c>
      <c r="AC218" s="45">
        <f>SUM(AC13:AC216)</f>
        <v>0</v>
      </c>
      <c r="AD218" s="47"/>
    </row>
    <row r="219" spans="2:30" ht="12.75" thickBot="1" x14ac:dyDescent="0.25">
      <c r="B219" s="146"/>
      <c r="C219" s="147"/>
      <c r="D219" s="35"/>
      <c r="E219" s="35"/>
      <c r="F219" s="35"/>
      <c r="G219" s="35"/>
      <c r="H219" s="35"/>
      <c r="I219" s="35"/>
      <c r="J219" s="35"/>
      <c r="K219" s="36"/>
      <c r="L219" s="35"/>
      <c r="M219" s="35"/>
      <c r="N219" s="35"/>
      <c r="O219" s="33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3" spans="2:30" ht="15" customHeight="1" thickBot="1" x14ac:dyDescent="0.25">
      <c r="U223" s="33"/>
      <c r="V223" s="33"/>
    </row>
    <row r="224" spans="2:30" x14ac:dyDescent="0.2">
      <c r="B224" s="148"/>
      <c r="C224" s="148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</row>
    <row r="225" spans="2:30" x14ac:dyDescent="0.2">
      <c r="B225" s="148"/>
      <c r="C225" s="148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</row>
    <row r="226" spans="2:30" x14ac:dyDescent="0.2">
      <c r="B226" s="148"/>
      <c r="C226" s="148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</row>
    <row r="227" spans="2:30" x14ac:dyDescent="0.2">
      <c r="B227" s="148"/>
      <c r="C227" s="148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</row>
    <row r="228" spans="2:30" x14ac:dyDescent="0.2">
      <c r="B228" s="148"/>
      <c r="C228" s="148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</row>
    <row r="229" spans="2:30" x14ac:dyDescent="0.2">
      <c r="B229" s="148"/>
      <c r="C229" s="148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</row>
    <row r="230" spans="2:30" x14ac:dyDescent="0.2">
      <c r="B230" s="148"/>
      <c r="C230" s="148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</row>
    <row r="231" spans="2:30" x14ac:dyDescent="0.2">
      <c r="B231" s="148"/>
      <c r="C231" s="148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</row>
    <row r="232" spans="2:30" x14ac:dyDescent="0.2">
      <c r="B232" s="148"/>
      <c r="C232" s="148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</row>
    <row r="233" spans="2:30" x14ac:dyDescent="0.2">
      <c r="B233" s="148"/>
      <c r="C233" s="148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</row>
    <row r="234" spans="2:30" x14ac:dyDescent="0.2">
      <c r="B234" s="148"/>
      <c r="C234" s="148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</row>
    <row r="235" spans="2:30" x14ac:dyDescent="0.2">
      <c r="B235" s="148"/>
      <c r="C235" s="148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</row>
    <row r="236" spans="2:30" x14ac:dyDescent="0.2">
      <c r="B236" s="148"/>
      <c r="C236" s="148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</row>
    <row r="237" spans="2:30" x14ac:dyDescent="0.2">
      <c r="B237" s="148"/>
      <c r="C237" s="148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2021</vt:lpstr>
      <vt:lpstr>'PRESUPUESTO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Sandra</cp:lastModifiedBy>
  <cp:lastPrinted>2022-02-04T22:44:03Z</cp:lastPrinted>
  <dcterms:created xsi:type="dcterms:W3CDTF">2021-04-26T23:16:42Z</dcterms:created>
  <dcterms:modified xsi:type="dcterms:W3CDTF">2022-02-07T16:40:24Z</dcterms:modified>
</cp:coreProperties>
</file>