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1.1 Articulación PDD" sheetId="1" r:id="rId1"/>
    <sheet name="1.2 Presupuesto metas" sheetId="4" r:id="rId2"/>
    <sheet name="1.3. PDD PI ODS" sheetId="3" r:id="rId3"/>
  </sheets>
  <definedNames>
    <definedName name="_xlnm._FilterDatabase" localSheetId="1" hidden="1">'1.2 Presupuesto metas'!$A$3:$J$26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H26" i="4"/>
  <c r="F26" i="4"/>
  <c r="E26" i="4"/>
  <c r="J25" i="4"/>
  <c r="G25" i="4"/>
  <c r="J24" i="4"/>
  <c r="G24" i="4"/>
  <c r="J23" i="4"/>
  <c r="G23" i="4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J14" i="4"/>
  <c r="G14" i="4"/>
  <c r="J13" i="4"/>
  <c r="G13" i="4"/>
  <c r="J12" i="4"/>
  <c r="G12" i="4"/>
  <c r="J11" i="4"/>
  <c r="G11" i="4"/>
  <c r="J10" i="4"/>
  <c r="G10" i="4"/>
  <c r="J9" i="4"/>
  <c r="G9" i="4"/>
  <c r="J8" i="4"/>
  <c r="G8" i="4"/>
  <c r="J7" i="4"/>
  <c r="G7" i="4"/>
  <c r="J6" i="4"/>
  <c r="G6" i="4"/>
  <c r="J5" i="4"/>
  <c r="G5" i="4"/>
  <c r="J4" i="4"/>
  <c r="G4" i="4"/>
  <c r="G26" i="4" l="1"/>
  <c r="J26" i="4"/>
</calcChain>
</file>

<file path=xl/sharedStrings.xml><?xml version="1.0" encoding="utf-8"?>
<sst xmlns="http://schemas.openxmlformats.org/spreadsheetml/2006/main" count="315" uniqueCount="89">
  <si>
    <t>No. ODS</t>
  </si>
  <si>
    <t>NOMBRE ODS</t>
  </si>
  <si>
    <t>META ODS</t>
  </si>
  <si>
    <t>NO. Y META PRODUCTO</t>
  </si>
  <si>
    <t>NO Y NOMBRE DEL PILAR /EJE DEL PLAN DE DESARROLLO</t>
  </si>
  <si>
    <t>NO. Y NOMBRE DEL PROGRAMA PDD</t>
  </si>
  <si>
    <t>CÓDIGO Y NOMBRE DEL PROYECTO DE   INVERSIÓN</t>
  </si>
  <si>
    <t>No. y NOMBRE DEL ODS</t>
  </si>
  <si>
    <t>PRESUPUESTO VIGENCIA 2021 PLAN DE DESARROLLO Bogotá siglo XXI</t>
  </si>
  <si>
    <t>PRESUPUESTO TOTAL PLAN DE DESARROLLO Bogotá Siglo XXI 2020- 2024</t>
  </si>
  <si>
    <t>PROGRAMADO</t>
  </si>
  <si>
    <t>EJECUTADO</t>
  </si>
  <si>
    <t>% EJECUCIÓN</t>
  </si>
  <si>
    <t>No. Y NOMBRE Meta ODS</t>
  </si>
  <si>
    <t>CÓDIGO Y NOMBRE PROYECTO DE INVERSIÓN</t>
  </si>
  <si>
    <t>No. y META PROYECTO DE INVERSIÓN</t>
  </si>
  <si>
    <t>No Y NOMBRE DEL PROPÓSITO</t>
  </si>
  <si>
    <t>No. Y NOMBRE DEL PROGRAMA GENERAL</t>
  </si>
  <si>
    <t>CÓDIGO Y NOMBRE DEL PROYECTO DE INVERSIÓN</t>
  </si>
  <si>
    <t>Reducción de las desigualdades</t>
  </si>
  <si>
    <t>Implementar el 100 % de la estrategia de fortalecimiento y promoción de capacidades organizativas, democráticas y de reconocimiento de las formas propias de participación, en los espacios (instancias) étnicas</t>
  </si>
  <si>
    <t xml:space="preserve">1. Hacer un nuevo contrato social con igualdad de oportunidades para la inclusión social, productiva y política </t>
  </si>
  <si>
    <t>4. Prevención de la exclusión por razones étnicas, religiosas, sociales, políticas y de orientación sexual</t>
  </si>
  <si>
    <t>27. Fortalecimiento del 100% de los espacios de atención diferenciada y participación para comunidades negras, afrocolombianas, raizales, palenqueros, pueblos indígenas y pueblo gitano, para promover el goce de los derechos de los grupos étnicos y mitigar afectaciones al tejido social.</t>
  </si>
  <si>
    <t>7678 Fortalecimiento a espacios (instancias) de participación para los grupos étnicos en las 20 localidades de Bogotá</t>
  </si>
  <si>
    <t>Ciudades y comunidades sostenibles</t>
  </si>
  <si>
    <t>Adecuar 100% la plataforma tecnológica de la participación de Organizaciones Comunales y de Propiedad Horizontal, ajustado a las nuevas necesidades de la entidad</t>
  </si>
  <si>
    <t>5. Construir Bogotá Región con gobierno abierto, transparente y ciudadanía consciente</t>
  </si>
  <si>
    <t>51. Gobierno Abierto</t>
  </si>
  <si>
    <t>424. Implementar una (1) estrategia para fortalecer a las organizaciones comunales, sociales, comunitarias, de propiedad horizontal e instancias de participación promocionando la inclusión y el liderazgo de nuevas ciudadanías</t>
  </si>
  <si>
    <t>7685 Modernización del modelo de gestión y tecnológico de las Organizaciones Comunales y de Propiedad Horizontal para el ejercicio de la democracia activa digital en el Siglo XXI. Bogotá.</t>
  </si>
  <si>
    <t>Paz, justicia e instituciones sólidas</t>
  </si>
  <si>
    <t>Igualdad de género</t>
  </si>
  <si>
    <t>420. Implementar el 100% del Observatorio de la Participación</t>
  </si>
  <si>
    <t xml:space="preserve">415. Fortalecer los medios comunitarios y alternativos de comunicación. </t>
  </si>
  <si>
    <t>7687 Fortalecimiento a las organizaciones sociales y comunitarias para una participación ciudadana informada e incidente con enfoque diferencial en el Distrito Capital Bogotá</t>
  </si>
  <si>
    <t>7688 Fortalecimiento de las capacidades democráticas de la ciudadanía para la participación incidente y la gobernanza, con enfoque de innovación social, en Bogotá.</t>
  </si>
  <si>
    <t>422. Implementar la Escuela de Formación ciudadana Distrital</t>
  </si>
  <si>
    <t>423. Implementar un (1) Laboratorio de Innovación Social sobre Gobernabilidad Social, Derechos Humanos y Participación Ciudadana.</t>
  </si>
  <si>
    <t>526. Implementar una (1) estrategia para fortalecer la capacidad operativa y de gestión administrativa del Sector Gobierno.</t>
  </si>
  <si>
    <t>528. Implementar una (1) estrategia para la sostenibilidad y mejora de las dimensiones y políticas del MIPG en el Sector Gobierno</t>
  </si>
  <si>
    <t>56. Gestión Pública Efectiva</t>
  </si>
  <si>
    <t>7712 Fortalecimiento Institucional de la Gestión Administrativa del Instituto Distrital de la Participación y Acción Comunal Bogotá</t>
  </si>
  <si>
    <t>7714 Fortalecimiento de la capacidad tecnológica y administrativa del Instituto Distrital de la Participación y Acción Comunal - IDPAC. Bogotá</t>
  </si>
  <si>
    <t>7723 Fortalecimiento de las capacidades de las Alcaldías Locales, instituciones del Distrito y ciudadanía en procesos de planeación y presupuestos participativos. Bogotá</t>
  </si>
  <si>
    <t>550. Implementar una (1) estrategia de asesoría y/o acompañamiento técnico orientada a las 20 alcaldías locales, a las instituciones del distrito y a la ciudadanía, en el proceso de planeación y presupuestos participativos.</t>
  </si>
  <si>
    <t>527. Implementar una (1) estrategia para fortalecer y modernizar la capacidad tecnológica del Sector Gobierno.</t>
  </si>
  <si>
    <t>57. Gestión Pública Local</t>
  </si>
  <si>
    <t>7729 Optimización de la participación ciudadana incidente para los asuntos públicos Bogotá</t>
  </si>
  <si>
    <t>432. Reformular la Política Pública de Participación Incidente</t>
  </si>
  <si>
    <t>7796 Construcción de procesos para la convivencia y la participación ciudadana incidente en los asuntos públicos locales, distritales y regionales Bogotá</t>
  </si>
  <si>
    <t>325. Implementar 320 iniciativas ciudadanas juveniles para potenciar liderazgos sociales, causas ciudadanas e innovación social</t>
  </si>
  <si>
    <t>328. Implementar una (1) estrategia para la elección, formación y fortalecimiento del Consejo Distrital de Juventud que promueva nuevas ciudadanías y liderazgos activos.</t>
  </si>
  <si>
    <t>329. Implementar una (1) estrategia para promover expresiones y acciones diversas e innovadoras de participación ciudadana y social para aportar a sujetos y procesos activos en la sostenibilidad del nuevo contrato social.</t>
  </si>
  <si>
    <t>326. Implementar 8 acuerdos de acción colectiva para la resolución de conflictos socialmente relevantes.</t>
  </si>
  <si>
    <t>3. Inspirar confianza y legitimidad para vivir sin miedo y ser epicentro de cultura ciudadana, paz y reconciliación.</t>
  </si>
  <si>
    <t>43. Cultura ciudadana para la confianza, la convivencia y la participación desde la vida cotidiana</t>
  </si>
  <si>
    <t xml:space="preserve">Formular 100% el documento de la política pública </t>
  </si>
  <si>
    <t>Fortalecer a 7884 Organizaciones Comunales de primer y segundo grado y de Propiedad Horizontal en el distrito capital</t>
  </si>
  <si>
    <t>Implementar 100% la metodología para la recolección, análisis y producción de datos e intercambio y producción de conocimiento sobre participación ciudadana</t>
  </si>
  <si>
    <t>Asesorar técnicamente a 900 Organizaciones sociales, de medios comunitarios y alternativos en el Distrito Capital</t>
  </si>
  <si>
    <t>Formar a 100.000 ciudadanos en la modalidad presencial y virtual para el fortalecimiento de capacidades democráticas en la ciudadanía</t>
  </si>
  <si>
    <t>Implementar 100% la estrategia de gestión de conocimiento asociado a buenas prácticas y lecciones aprendidas en los escenarios de co-creación y colaboración.</t>
  </si>
  <si>
    <t>Realizar 50 asesorías técnicas entre Alcaldías Locales y Entidades del Distrito en el proceso de planeación y presupuestos participativos</t>
  </si>
  <si>
    <t>Desarrollar 550 acciones de fortalecimiento a instancias formales y no formales del Distrito Capital</t>
  </si>
  <si>
    <t>Implementar 100% el Plan Estratégico de Comunicaciones</t>
  </si>
  <si>
    <t>Realizar 200 obras con saldo pedagógico para el cuidado de incidencia ciudadana</t>
  </si>
  <si>
    <t>Implementar 58 procesos de mediación de conflictos en el marco de la  estrategia de acciones diversas para la promoción de la participación.</t>
  </si>
  <si>
    <t>Implementar 100% la política de Gobierno Digital y la arquitectura empresarial
Adquirir 100% los servicios e infraestructura TI de la entidad</t>
  </si>
  <si>
    <t>Fortalecer 100% los procesos de la entidad administrativa y operativamente
Mejorar 100% la infraestructura y dotación requerida por la Entidad</t>
  </si>
  <si>
    <t>10.2 De aquí a 2030, potenciar y promover la inclusión social, económica y política de todas las personas, independientemente de su edad, sexo, discapacidad, raza, etnia, origen, religión o situación económica u otra condición</t>
  </si>
  <si>
    <t>11.3 De aquí a 2030, aumentar la urbanización inclusiva y sostenible y la capacidad para la planificación y la gestión participativas, integradas y sostenibles de los asentamientos humanos en todos los países</t>
  </si>
  <si>
    <t>16.7 Garantizar la adopción en todos los niveles de decisiones inclusivas, participativas y representativas que respondan a las necesidades</t>
  </si>
  <si>
    <t>5.5  Asegurar la participación plena y efectiva de las mujeres y la igualdad de oportunidades de liderazgo a todos los niveles decisorios en la vida política, económica y pública</t>
  </si>
  <si>
    <t>10 .Reducción de las desigualdades</t>
  </si>
  <si>
    <t>11. Ciudades y comunidades sostenibles</t>
  </si>
  <si>
    <t>16. Paz, justicia e instituciones sólidas</t>
  </si>
  <si>
    <t>5. Igualdad de género</t>
  </si>
  <si>
    <t>Educación de calidad</t>
  </si>
  <si>
    <t>4.7 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</t>
  </si>
  <si>
    <t>4. Educación de calidad</t>
  </si>
  <si>
    <t>16.6 Crear a todos los niveles instituciones eficaces y transparentes que rindan cuentas</t>
  </si>
  <si>
    <t>Apoyar 330 acciones e iniciativas juveniles mediante el fortalecimiento de capacidades democráticas y organizativas de los Consejos Locales de juventud y del Consejo Distrital de Juventud</t>
  </si>
  <si>
    <t>Mejorar 100 % la infraestructura y dotación requerida por la entidad</t>
  </si>
  <si>
    <t>5 - Implementar 100% la estrategia innovadora que incentive la participación ciudadana</t>
  </si>
  <si>
    <t>Implementar 90 % las políticas de gestión y desempeño del modelo integrado de planeación y gestión</t>
  </si>
  <si>
    <t>Adquirir 100% los servicios e infraestructura TI de la entidad</t>
  </si>
  <si>
    <t>Total Idpac</t>
  </si>
  <si>
    <t>MATRIZ OBJETIVOS DE DESARROLLO SOSTENIBLE  PLAN DE DESARROLLO DISTRITAL - PROYECTOS DE INVERSIÓN IDPAC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</si>
</sst>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6" fontId="0" fillId="0" borderId="1" xfId="0" applyNumberFormat="1" applyBorder="1" applyAlignment="1">
      <alignment horizontal="justify" vertical="center"/>
    </xf>
    <xf numFmtId="9" fontId="0" fillId="0" borderId="1" xfId="1" applyFont="1" applyBorder="1" applyAlignment="1">
      <alignment horizontal="justify" vertical="center"/>
    </xf>
    <xf numFmtId="6" fontId="0" fillId="0" borderId="1" xfId="0" applyNumberFormat="1" applyFill="1" applyBorder="1" applyAlignment="1">
      <alignment horizontal="justify" vertical="center"/>
    </xf>
    <xf numFmtId="164" fontId="0" fillId="0" borderId="1" xfId="0" applyNumberFormat="1" applyFill="1" applyBorder="1" applyAlignment="1">
      <alignment horizontal="justify" vertical="center"/>
    </xf>
    <xf numFmtId="9" fontId="0" fillId="0" borderId="2" xfId="1" applyFont="1" applyFill="1" applyBorder="1" applyAlignment="1">
      <alignment horizontal="justify" vertical="center"/>
    </xf>
    <xf numFmtId="164" fontId="0" fillId="0" borderId="1" xfId="0" applyNumberFormat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9" fontId="0" fillId="0" borderId="1" xfId="1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28575</xdr:rowOff>
    </xdr:from>
    <xdr:to>
      <xdr:col>2</xdr:col>
      <xdr:colOff>2209801</xdr:colOff>
      <xdr:row>0</xdr:row>
      <xdr:rowOff>794742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28575"/>
          <a:ext cx="3219450" cy="766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</xdr:rowOff>
    </xdr:from>
    <xdr:to>
      <xdr:col>1</xdr:col>
      <xdr:colOff>2333626</xdr:colOff>
      <xdr:row>0</xdr:row>
      <xdr:rowOff>808343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28575"/>
          <a:ext cx="3276600" cy="779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104776</xdr:rowOff>
    </xdr:from>
    <xdr:to>
      <xdr:col>1</xdr:col>
      <xdr:colOff>1800225</xdr:colOff>
      <xdr:row>0</xdr:row>
      <xdr:rowOff>655600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6"/>
          <a:ext cx="2314575" cy="5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3" sqref="D3"/>
    </sheetView>
  </sheetViews>
  <sheetFormatPr baseColWidth="10" defaultRowHeight="15" x14ac:dyDescent="0.25"/>
  <cols>
    <col min="1" max="1" width="6.28515625" style="7" customWidth="1"/>
    <col min="2" max="2" width="16.140625" customWidth="1"/>
    <col min="3" max="3" width="40.7109375" customWidth="1"/>
    <col min="4" max="4" width="26.7109375" customWidth="1"/>
    <col min="5" max="5" width="36.28515625" customWidth="1"/>
    <col min="6" max="6" width="46.85546875" customWidth="1"/>
    <col min="7" max="7" width="58.7109375" style="1" customWidth="1"/>
  </cols>
  <sheetData>
    <row r="1" spans="1:7" ht="63.75" customHeight="1" x14ac:dyDescent="0.25">
      <c r="A1" s="10"/>
      <c r="B1" s="10"/>
      <c r="C1" s="10"/>
      <c r="D1" s="11" t="s">
        <v>88</v>
      </c>
      <c r="E1" s="11"/>
      <c r="F1" s="11"/>
      <c r="G1" s="11"/>
    </row>
    <row r="2" spans="1:7" s="1" customFormat="1" ht="45" x14ac:dyDescent="0.25">
      <c r="A2" s="2" t="s">
        <v>0</v>
      </c>
      <c r="B2" s="2" t="s">
        <v>1</v>
      </c>
      <c r="C2" s="2" t="s">
        <v>2</v>
      </c>
      <c r="D2" s="2" t="s">
        <v>4</v>
      </c>
      <c r="E2" s="2" t="s">
        <v>5</v>
      </c>
      <c r="F2" s="2" t="s">
        <v>3</v>
      </c>
      <c r="G2" s="2" t="s">
        <v>6</v>
      </c>
    </row>
    <row r="3" spans="1:7" ht="105" x14ac:dyDescent="0.25">
      <c r="A3" s="6">
        <v>10</v>
      </c>
      <c r="B3" s="4" t="s">
        <v>19</v>
      </c>
      <c r="C3" s="5" t="s">
        <v>70</v>
      </c>
      <c r="D3" s="4" t="s">
        <v>21</v>
      </c>
      <c r="E3" s="4" t="s">
        <v>22</v>
      </c>
      <c r="F3" s="4" t="s">
        <v>23</v>
      </c>
      <c r="G3" s="4" t="s">
        <v>24</v>
      </c>
    </row>
    <row r="4" spans="1:7" ht="90" x14ac:dyDescent="0.25">
      <c r="A4" s="6">
        <v>11</v>
      </c>
      <c r="B4" s="4" t="s">
        <v>25</v>
      </c>
      <c r="C4" s="5" t="s">
        <v>71</v>
      </c>
      <c r="D4" s="4" t="s">
        <v>27</v>
      </c>
      <c r="E4" s="4" t="s">
        <v>28</v>
      </c>
      <c r="F4" s="4" t="s">
        <v>29</v>
      </c>
      <c r="G4" s="4" t="s">
        <v>30</v>
      </c>
    </row>
    <row r="5" spans="1:7" ht="75" x14ac:dyDescent="0.25">
      <c r="A5" s="6">
        <v>16</v>
      </c>
      <c r="B5" s="4" t="s">
        <v>31</v>
      </c>
      <c r="C5" s="5" t="s">
        <v>72</v>
      </c>
      <c r="D5" s="4" t="s">
        <v>27</v>
      </c>
      <c r="E5" s="4" t="s">
        <v>28</v>
      </c>
      <c r="F5" s="4" t="s">
        <v>29</v>
      </c>
      <c r="G5" s="4" t="s">
        <v>30</v>
      </c>
    </row>
    <row r="6" spans="1:7" ht="75" x14ac:dyDescent="0.25">
      <c r="A6" s="6">
        <v>5</v>
      </c>
      <c r="B6" s="4" t="s">
        <v>32</v>
      </c>
      <c r="C6" s="5" t="s">
        <v>73</v>
      </c>
      <c r="D6" s="4" t="s">
        <v>27</v>
      </c>
      <c r="E6" s="4" t="s">
        <v>28</v>
      </c>
      <c r="F6" s="4" t="s">
        <v>33</v>
      </c>
      <c r="G6" s="4" t="s">
        <v>35</v>
      </c>
    </row>
    <row r="7" spans="1:7" ht="60" x14ac:dyDescent="0.25">
      <c r="A7" s="6">
        <v>16</v>
      </c>
      <c r="B7" s="4" t="s">
        <v>31</v>
      </c>
      <c r="C7" s="5" t="s">
        <v>72</v>
      </c>
      <c r="D7" s="4" t="s">
        <v>27</v>
      </c>
      <c r="E7" s="4" t="s">
        <v>28</v>
      </c>
      <c r="F7" s="4" t="s">
        <v>34</v>
      </c>
      <c r="G7" s="4" t="s">
        <v>35</v>
      </c>
    </row>
    <row r="8" spans="1:7" ht="75" x14ac:dyDescent="0.25">
      <c r="A8" s="6">
        <v>16</v>
      </c>
      <c r="B8" s="4" t="s">
        <v>31</v>
      </c>
      <c r="C8" s="5" t="s">
        <v>72</v>
      </c>
      <c r="D8" s="4" t="s">
        <v>27</v>
      </c>
      <c r="E8" s="4" t="s">
        <v>28</v>
      </c>
      <c r="F8" s="4" t="s">
        <v>29</v>
      </c>
      <c r="G8" s="4" t="s">
        <v>35</v>
      </c>
    </row>
    <row r="9" spans="1:7" ht="180" x14ac:dyDescent="0.25">
      <c r="A9" s="6">
        <v>4</v>
      </c>
      <c r="B9" s="4" t="s">
        <v>78</v>
      </c>
      <c r="C9" s="5" t="s">
        <v>79</v>
      </c>
      <c r="D9" s="4" t="s">
        <v>27</v>
      </c>
      <c r="E9" s="4" t="s">
        <v>28</v>
      </c>
      <c r="F9" s="4" t="s">
        <v>37</v>
      </c>
      <c r="G9" s="4" t="s">
        <v>36</v>
      </c>
    </row>
    <row r="10" spans="1:7" ht="75" x14ac:dyDescent="0.25">
      <c r="A10" s="6">
        <v>5</v>
      </c>
      <c r="B10" s="4" t="s">
        <v>32</v>
      </c>
      <c r="C10" s="5" t="s">
        <v>73</v>
      </c>
      <c r="D10" s="4" t="s">
        <v>27</v>
      </c>
      <c r="E10" s="4" t="s">
        <v>28</v>
      </c>
      <c r="F10" s="4" t="s">
        <v>38</v>
      </c>
      <c r="G10" s="4" t="s">
        <v>36</v>
      </c>
    </row>
    <row r="11" spans="1:7" ht="60" x14ac:dyDescent="0.25">
      <c r="A11" s="6">
        <v>16</v>
      </c>
      <c r="B11" s="4" t="s">
        <v>31</v>
      </c>
      <c r="C11" s="5" t="s">
        <v>81</v>
      </c>
      <c r="D11" s="4" t="s">
        <v>27</v>
      </c>
      <c r="E11" s="4" t="s">
        <v>41</v>
      </c>
      <c r="F11" s="4" t="s">
        <v>39</v>
      </c>
      <c r="G11" s="4" t="s">
        <v>42</v>
      </c>
    </row>
    <row r="12" spans="1:7" ht="60" x14ac:dyDescent="0.25">
      <c r="A12" s="6">
        <v>16</v>
      </c>
      <c r="B12" s="4" t="s">
        <v>31</v>
      </c>
      <c r="C12" s="5" t="s">
        <v>81</v>
      </c>
      <c r="D12" s="4" t="s">
        <v>27</v>
      </c>
      <c r="E12" s="4" t="s">
        <v>41</v>
      </c>
      <c r="F12" s="4" t="s">
        <v>40</v>
      </c>
      <c r="G12" s="4" t="s">
        <v>42</v>
      </c>
    </row>
    <row r="13" spans="1:7" ht="60" x14ac:dyDescent="0.25">
      <c r="A13" s="6">
        <v>16</v>
      </c>
      <c r="B13" s="4" t="s">
        <v>31</v>
      </c>
      <c r="C13" s="5" t="s">
        <v>81</v>
      </c>
      <c r="D13" s="4" t="s">
        <v>27</v>
      </c>
      <c r="E13" s="4" t="s">
        <v>41</v>
      </c>
      <c r="F13" s="4" t="s">
        <v>46</v>
      </c>
      <c r="G13" s="4" t="s">
        <v>43</v>
      </c>
    </row>
    <row r="14" spans="1:7" ht="75" x14ac:dyDescent="0.25">
      <c r="A14" s="6">
        <v>16</v>
      </c>
      <c r="B14" s="4" t="s">
        <v>31</v>
      </c>
      <c r="C14" s="5" t="s">
        <v>72</v>
      </c>
      <c r="D14" s="4" t="s">
        <v>27</v>
      </c>
      <c r="E14" s="4" t="s">
        <v>47</v>
      </c>
      <c r="F14" s="4" t="s">
        <v>45</v>
      </c>
      <c r="G14" s="4" t="s">
        <v>44</v>
      </c>
    </row>
    <row r="15" spans="1:7" ht="60" x14ac:dyDescent="0.25">
      <c r="A15" s="6">
        <v>16</v>
      </c>
      <c r="B15" s="4" t="s">
        <v>31</v>
      </c>
      <c r="C15" s="5" t="s">
        <v>72</v>
      </c>
      <c r="D15" s="4" t="s">
        <v>27</v>
      </c>
      <c r="E15" s="4" t="s">
        <v>28</v>
      </c>
      <c r="F15" s="4" t="s">
        <v>49</v>
      </c>
      <c r="G15" s="4" t="s">
        <v>48</v>
      </c>
    </row>
    <row r="16" spans="1:7" ht="75" x14ac:dyDescent="0.25">
      <c r="A16" s="6">
        <v>16</v>
      </c>
      <c r="B16" s="4" t="s">
        <v>31</v>
      </c>
      <c r="C16" s="5" t="s">
        <v>72</v>
      </c>
      <c r="D16" s="4" t="s">
        <v>27</v>
      </c>
      <c r="E16" s="4" t="s">
        <v>28</v>
      </c>
      <c r="F16" s="4" t="s">
        <v>29</v>
      </c>
      <c r="G16" s="4" t="s">
        <v>48</v>
      </c>
    </row>
    <row r="17" spans="1:7" ht="75" x14ac:dyDescent="0.25">
      <c r="A17" s="6">
        <v>16</v>
      </c>
      <c r="B17" s="4" t="s">
        <v>31</v>
      </c>
      <c r="C17" s="5" t="s">
        <v>72</v>
      </c>
      <c r="D17" s="4" t="s">
        <v>55</v>
      </c>
      <c r="E17" s="4" t="s">
        <v>56</v>
      </c>
      <c r="F17" s="4" t="s">
        <v>51</v>
      </c>
      <c r="G17" s="4" t="s">
        <v>50</v>
      </c>
    </row>
    <row r="18" spans="1:7" ht="75" x14ac:dyDescent="0.25">
      <c r="A18" s="6">
        <v>16</v>
      </c>
      <c r="B18" s="4" t="s">
        <v>31</v>
      </c>
      <c r="C18" s="5" t="s">
        <v>72</v>
      </c>
      <c r="D18" s="4" t="s">
        <v>55</v>
      </c>
      <c r="E18" s="4" t="s">
        <v>56</v>
      </c>
      <c r="F18" s="4" t="s">
        <v>52</v>
      </c>
      <c r="G18" s="4" t="s">
        <v>50</v>
      </c>
    </row>
    <row r="19" spans="1:7" ht="75" x14ac:dyDescent="0.25">
      <c r="A19" s="6">
        <v>16</v>
      </c>
      <c r="B19" s="4" t="s">
        <v>31</v>
      </c>
      <c r="C19" s="5" t="s">
        <v>72</v>
      </c>
      <c r="D19" s="4" t="s">
        <v>55</v>
      </c>
      <c r="E19" s="4" t="s">
        <v>56</v>
      </c>
      <c r="F19" s="4" t="s">
        <v>53</v>
      </c>
      <c r="G19" s="4" t="s">
        <v>50</v>
      </c>
    </row>
    <row r="20" spans="1:7" ht="75" x14ac:dyDescent="0.25">
      <c r="A20" s="6">
        <v>16</v>
      </c>
      <c r="B20" s="4" t="s">
        <v>31</v>
      </c>
      <c r="C20" s="5" t="s">
        <v>72</v>
      </c>
      <c r="D20" s="4" t="s">
        <v>55</v>
      </c>
      <c r="E20" s="4" t="s">
        <v>56</v>
      </c>
      <c r="F20" s="4" t="s">
        <v>54</v>
      </c>
      <c r="G20" s="4" t="s">
        <v>50</v>
      </c>
    </row>
  </sheetData>
  <mergeCells count="2">
    <mergeCell ref="A1:C1"/>
    <mergeCell ref="D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B5" sqref="B5"/>
    </sheetView>
  </sheetViews>
  <sheetFormatPr baseColWidth="10" defaultRowHeight="15" x14ac:dyDescent="0.25"/>
  <cols>
    <col min="1" max="1" width="21.140625" style="9" customWidth="1"/>
    <col min="2" max="2" width="46.5703125" style="9" customWidth="1"/>
    <col min="3" max="3" width="45" style="9" customWidth="1"/>
    <col min="4" max="4" width="52.7109375" style="9" customWidth="1"/>
    <col min="5" max="5" width="15.42578125" style="9" customWidth="1"/>
    <col min="6" max="6" width="15.5703125" style="9" customWidth="1"/>
    <col min="7" max="7" width="12.7109375" style="9" customWidth="1"/>
    <col min="8" max="8" width="16" style="9" customWidth="1"/>
    <col min="9" max="9" width="16.85546875" style="9" customWidth="1"/>
    <col min="10" max="10" width="13.42578125" style="9" customWidth="1"/>
    <col min="11" max="16384" width="11.42578125" style="9"/>
  </cols>
  <sheetData>
    <row r="1" spans="1:10" ht="66" customHeight="1" x14ac:dyDescent="0.25">
      <c r="A1" s="12"/>
      <c r="B1" s="12"/>
      <c r="C1" s="11" t="s">
        <v>88</v>
      </c>
      <c r="D1" s="11"/>
      <c r="E1" s="11"/>
      <c r="F1" s="11"/>
      <c r="G1" s="11"/>
      <c r="H1" s="11"/>
      <c r="I1" s="11"/>
      <c r="J1" s="11"/>
    </row>
    <row r="2" spans="1:10" s="14" customFormat="1" x14ac:dyDescent="0.25">
      <c r="A2" s="13" t="s">
        <v>7</v>
      </c>
      <c r="B2" s="13" t="s">
        <v>13</v>
      </c>
      <c r="C2" s="13" t="s">
        <v>14</v>
      </c>
      <c r="D2" s="13" t="s">
        <v>15</v>
      </c>
      <c r="E2" s="13" t="s">
        <v>8</v>
      </c>
      <c r="F2" s="13"/>
      <c r="G2" s="13"/>
      <c r="H2" s="13" t="s">
        <v>9</v>
      </c>
      <c r="I2" s="13"/>
      <c r="J2" s="13"/>
    </row>
    <row r="3" spans="1:10" ht="30" x14ac:dyDescent="0.25">
      <c r="A3" s="13"/>
      <c r="B3" s="13"/>
      <c r="C3" s="13"/>
      <c r="D3" s="13"/>
      <c r="E3" s="15" t="s">
        <v>10</v>
      </c>
      <c r="F3" s="15" t="s">
        <v>11</v>
      </c>
      <c r="G3" s="15" t="s">
        <v>12</v>
      </c>
      <c r="H3" s="15" t="s">
        <v>10</v>
      </c>
      <c r="I3" s="15" t="s">
        <v>11</v>
      </c>
      <c r="J3" s="15" t="s">
        <v>12</v>
      </c>
    </row>
    <row r="4" spans="1:10" ht="75" x14ac:dyDescent="0.25">
      <c r="A4" s="3" t="s">
        <v>74</v>
      </c>
      <c r="B4" s="3" t="s">
        <v>70</v>
      </c>
      <c r="C4" s="3" t="s">
        <v>24</v>
      </c>
      <c r="D4" s="3" t="s">
        <v>20</v>
      </c>
      <c r="E4" s="16">
        <v>200000000</v>
      </c>
      <c r="F4" s="16">
        <v>187163983</v>
      </c>
      <c r="G4" s="17">
        <f>F4/E4</f>
        <v>0.93581991499999995</v>
      </c>
      <c r="H4" s="18">
        <v>1013000000</v>
      </c>
      <c r="I4" s="18">
        <v>302000000</v>
      </c>
      <c r="J4" s="17">
        <f>I4/H4</f>
        <v>0.29812438302073052</v>
      </c>
    </row>
    <row r="5" spans="1:10" ht="75" x14ac:dyDescent="0.25">
      <c r="A5" s="3" t="s">
        <v>75</v>
      </c>
      <c r="B5" s="3" t="s">
        <v>71</v>
      </c>
      <c r="C5" s="3" t="s">
        <v>30</v>
      </c>
      <c r="D5" s="3" t="s">
        <v>26</v>
      </c>
      <c r="E5" s="16">
        <v>152462287</v>
      </c>
      <c r="F5" s="16">
        <v>152462287</v>
      </c>
      <c r="G5" s="17">
        <f t="shared" ref="G5:G25" si="0">F5/E5</f>
        <v>1</v>
      </c>
      <c r="H5" s="19">
        <v>367000000</v>
      </c>
      <c r="I5" s="19">
        <v>210000000</v>
      </c>
      <c r="J5" s="17">
        <f t="shared" ref="J5:J25" si="1">I5/H5</f>
        <v>0.57220708446866486</v>
      </c>
    </row>
    <row r="6" spans="1:10" ht="60" x14ac:dyDescent="0.25">
      <c r="A6" s="3" t="s">
        <v>76</v>
      </c>
      <c r="B6" s="3" t="s">
        <v>72</v>
      </c>
      <c r="C6" s="3" t="s">
        <v>30</v>
      </c>
      <c r="D6" s="3" t="s">
        <v>57</v>
      </c>
      <c r="E6" s="16">
        <v>152596667</v>
      </c>
      <c r="F6" s="16">
        <v>152596667</v>
      </c>
      <c r="G6" s="17">
        <f t="shared" si="0"/>
        <v>1</v>
      </c>
      <c r="H6" s="19">
        <v>527000000</v>
      </c>
      <c r="I6" s="19">
        <v>222000000</v>
      </c>
      <c r="J6" s="17">
        <f t="shared" si="1"/>
        <v>0.42125237191650855</v>
      </c>
    </row>
    <row r="7" spans="1:10" ht="60" x14ac:dyDescent="0.25">
      <c r="A7" s="3" t="s">
        <v>76</v>
      </c>
      <c r="B7" s="3" t="s">
        <v>72</v>
      </c>
      <c r="C7" s="3" t="s">
        <v>30</v>
      </c>
      <c r="D7" s="3" t="s">
        <v>58</v>
      </c>
      <c r="E7" s="16">
        <v>2526852566</v>
      </c>
      <c r="F7" s="16">
        <v>2518811016</v>
      </c>
      <c r="G7" s="17">
        <f t="shared" si="0"/>
        <v>0.99681756264366084</v>
      </c>
      <c r="H7" s="19">
        <v>17920000000</v>
      </c>
      <c r="I7" s="19">
        <v>4654000000</v>
      </c>
      <c r="J7" s="17">
        <f t="shared" si="1"/>
        <v>0.25970982142857141</v>
      </c>
    </row>
    <row r="8" spans="1:10" ht="60" x14ac:dyDescent="0.25">
      <c r="A8" s="3" t="s">
        <v>77</v>
      </c>
      <c r="B8" s="3" t="s">
        <v>73</v>
      </c>
      <c r="C8" s="3" t="s">
        <v>35</v>
      </c>
      <c r="D8" s="3" t="s">
        <v>59</v>
      </c>
      <c r="E8" s="16">
        <v>246793333</v>
      </c>
      <c r="F8" s="16">
        <v>241960000</v>
      </c>
      <c r="G8" s="17">
        <f t="shared" si="0"/>
        <v>0.9804154636543605</v>
      </c>
      <c r="H8" s="19">
        <v>1392000000</v>
      </c>
      <c r="I8" s="19">
        <v>316000000</v>
      </c>
      <c r="J8" s="17">
        <f t="shared" si="1"/>
        <v>0.22701149425287356</v>
      </c>
    </row>
    <row r="9" spans="1:10" ht="60" x14ac:dyDescent="0.25">
      <c r="A9" s="3" t="s">
        <v>76</v>
      </c>
      <c r="B9" s="3" t="s">
        <v>72</v>
      </c>
      <c r="C9" s="3" t="s">
        <v>35</v>
      </c>
      <c r="D9" s="3" t="s">
        <v>57</v>
      </c>
      <c r="E9" s="16">
        <v>192782038</v>
      </c>
      <c r="F9" s="16">
        <v>188403384</v>
      </c>
      <c r="G9" s="17">
        <f t="shared" si="0"/>
        <v>0.97728702297461967</v>
      </c>
      <c r="H9" s="19">
        <v>577000000</v>
      </c>
      <c r="I9" s="19">
        <v>236000000</v>
      </c>
      <c r="J9" s="17">
        <f t="shared" si="1"/>
        <v>0.40901213171577122</v>
      </c>
    </row>
    <row r="10" spans="1:10" ht="60" x14ac:dyDescent="0.25">
      <c r="A10" s="3" t="s">
        <v>76</v>
      </c>
      <c r="B10" s="3" t="s">
        <v>72</v>
      </c>
      <c r="C10" s="3" t="s">
        <v>35</v>
      </c>
      <c r="D10" s="3" t="s">
        <v>60</v>
      </c>
      <c r="E10" s="16">
        <v>3013424629</v>
      </c>
      <c r="F10" s="16">
        <v>3000720619</v>
      </c>
      <c r="G10" s="17">
        <f t="shared" si="0"/>
        <v>0.99578419520510264</v>
      </c>
      <c r="H10" s="19">
        <v>19228000000</v>
      </c>
      <c r="I10" s="19">
        <v>5085000000</v>
      </c>
      <c r="J10" s="17">
        <f t="shared" si="1"/>
        <v>0.26445808196380277</v>
      </c>
    </row>
    <row r="11" spans="1:10" ht="150" x14ac:dyDescent="0.25">
      <c r="A11" s="3" t="s">
        <v>80</v>
      </c>
      <c r="B11" s="8" t="s">
        <v>79</v>
      </c>
      <c r="C11" s="3" t="s">
        <v>36</v>
      </c>
      <c r="D11" s="3" t="s">
        <v>61</v>
      </c>
      <c r="E11" s="16">
        <v>2640918510</v>
      </c>
      <c r="F11" s="16">
        <v>2624865468</v>
      </c>
      <c r="G11" s="17">
        <f t="shared" si="0"/>
        <v>0.99392141713604032</v>
      </c>
      <c r="H11" s="19">
        <v>17738000000</v>
      </c>
      <c r="I11" s="19">
        <v>4746000000</v>
      </c>
      <c r="J11" s="17">
        <f t="shared" si="1"/>
        <v>0.26756116811365432</v>
      </c>
    </row>
    <row r="12" spans="1:10" ht="60" x14ac:dyDescent="0.25">
      <c r="A12" s="3" t="s">
        <v>77</v>
      </c>
      <c r="B12" s="3" t="s">
        <v>73</v>
      </c>
      <c r="C12" s="3" t="s">
        <v>36</v>
      </c>
      <c r="D12" s="3" t="s">
        <v>62</v>
      </c>
      <c r="E12" s="16">
        <v>659081490</v>
      </c>
      <c r="F12" s="16">
        <v>641981256</v>
      </c>
      <c r="G12" s="17">
        <f t="shared" si="0"/>
        <v>0.97405444659051188</v>
      </c>
      <c r="H12" s="19">
        <v>4243000000</v>
      </c>
      <c r="I12" s="19">
        <v>743000000</v>
      </c>
      <c r="J12" s="17">
        <f t="shared" si="1"/>
        <v>0.17511194909262315</v>
      </c>
    </row>
    <row r="13" spans="1:10" ht="60" x14ac:dyDescent="0.25">
      <c r="A13" s="3" t="s">
        <v>76</v>
      </c>
      <c r="B13" s="8" t="s">
        <v>81</v>
      </c>
      <c r="C13" s="3" t="s">
        <v>42</v>
      </c>
      <c r="D13" s="3" t="s">
        <v>69</v>
      </c>
      <c r="E13" s="16">
        <v>1133760932</v>
      </c>
      <c r="F13" s="16">
        <v>1108274513</v>
      </c>
      <c r="G13" s="17">
        <f t="shared" si="0"/>
        <v>0.97752046460531949</v>
      </c>
      <c r="H13" s="19">
        <v>7108000000</v>
      </c>
      <c r="I13" s="19">
        <v>1942000000</v>
      </c>
      <c r="J13" s="17">
        <f t="shared" si="1"/>
        <v>0.27321328081035451</v>
      </c>
    </row>
    <row r="14" spans="1:10" ht="45" x14ac:dyDescent="0.25">
      <c r="A14" s="3" t="s">
        <v>76</v>
      </c>
      <c r="B14" s="8" t="s">
        <v>81</v>
      </c>
      <c r="C14" s="3" t="s">
        <v>42</v>
      </c>
      <c r="D14" s="3" t="s">
        <v>83</v>
      </c>
      <c r="E14" s="16">
        <v>232085067</v>
      </c>
      <c r="F14" s="16">
        <v>227158822</v>
      </c>
      <c r="G14" s="17">
        <f t="shared" si="0"/>
        <v>0.97877396825363172</v>
      </c>
      <c r="H14" s="19">
        <v>3157000000</v>
      </c>
      <c r="I14" s="19">
        <v>391000000</v>
      </c>
      <c r="J14" s="17">
        <f t="shared" si="1"/>
        <v>0.12385175799809946</v>
      </c>
    </row>
    <row r="15" spans="1:10" ht="60" x14ac:dyDescent="0.25">
      <c r="A15" s="3" t="s">
        <v>76</v>
      </c>
      <c r="B15" s="8" t="s">
        <v>81</v>
      </c>
      <c r="C15" s="3" t="s">
        <v>43</v>
      </c>
      <c r="D15" s="3" t="s">
        <v>68</v>
      </c>
      <c r="E15" s="16">
        <v>673206885</v>
      </c>
      <c r="F15" s="16">
        <v>642674662</v>
      </c>
      <c r="G15" s="17">
        <f t="shared" si="0"/>
        <v>0.95464659723437029</v>
      </c>
      <c r="H15" s="19">
        <v>1544000000</v>
      </c>
      <c r="I15" s="19">
        <v>796000000</v>
      </c>
      <c r="J15" s="17">
        <f t="shared" si="1"/>
        <v>0.51554404145077726</v>
      </c>
    </row>
    <row r="16" spans="1:10" ht="60" x14ac:dyDescent="0.25">
      <c r="A16" s="3" t="s">
        <v>76</v>
      </c>
      <c r="B16" s="3" t="s">
        <v>72</v>
      </c>
      <c r="C16" s="3" t="s">
        <v>44</v>
      </c>
      <c r="D16" s="3" t="s">
        <v>63</v>
      </c>
      <c r="E16" s="16">
        <v>100000000</v>
      </c>
      <c r="F16" s="16">
        <v>99991233</v>
      </c>
      <c r="G16" s="17">
        <f t="shared" si="0"/>
        <v>0.99991233000000002</v>
      </c>
      <c r="H16" s="19">
        <v>993000000</v>
      </c>
      <c r="I16" s="19">
        <v>256000000</v>
      </c>
      <c r="J16" s="17">
        <f t="shared" si="1"/>
        <v>0.25780463242698892</v>
      </c>
    </row>
    <row r="17" spans="1:10" ht="45" x14ac:dyDescent="0.25">
      <c r="A17" s="3" t="s">
        <v>76</v>
      </c>
      <c r="B17" s="3" t="s">
        <v>72</v>
      </c>
      <c r="C17" s="3" t="s">
        <v>48</v>
      </c>
      <c r="D17" s="3" t="s">
        <v>57</v>
      </c>
      <c r="E17" s="16">
        <v>245874400</v>
      </c>
      <c r="F17" s="16">
        <v>245874400</v>
      </c>
      <c r="G17" s="17">
        <f t="shared" si="0"/>
        <v>1</v>
      </c>
      <c r="H17" s="19">
        <v>755000000</v>
      </c>
      <c r="I17" s="19">
        <v>484000000</v>
      </c>
      <c r="J17" s="17">
        <f t="shared" si="1"/>
        <v>0.64105960264900663</v>
      </c>
    </row>
    <row r="18" spans="1:10" ht="45" x14ac:dyDescent="0.25">
      <c r="A18" s="3" t="s">
        <v>76</v>
      </c>
      <c r="B18" s="3" t="s">
        <v>72</v>
      </c>
      <c r="C18" s="3" t="s">
        <v>48</v>
      </c>
      <c r="D18" s="3" t="s">
        <v>64</v>
      </c>
      <c r="E18" s="16">
        <v>1264248403</v>
      </c>
      <c r="F18" s="16">
        <v>1264131612</v>
      </c>
      <c r="G18" s="17">
        <f t="shared" si="0"/>
        <v>0.99990762021156376</v>
      </c>
      <c r="H18" s="19">
        <v>7511000000</v>
      </c>
      <c r="I18" s="19">
        <v>2342000000</v>
      </c>
      <c r="J18" s="17">
        <f t="shared" si="1"/>
        <v>0.31180934629210494</v>
      </c>
    </row>
    <row r="19" spans="1:10" ht="60" x14ac:dyDescent="0.25">
      <c r="A19" s="3" t="s">
        <v>76</v>
      </c>
      <c r="B19" s="3" t="s">
        <v>72</v>
      </c>
      <c r="C19" s="3" t="s">
        <v>50</v>
      </c>
      <c r="D19" s="8" t="s">
        <v>82</v>
      </c>
      <c r="E19" s="16">
        <v>923538218</v>
      </c>
      <c r="F19" s="16">
        <v>918661408</v>
      </c>
      <c r="G19" s="17">
        <f t="shared" si="0"/>
        <v>0.99471942805944602</v>
      </c>
      <c r="H19" s="19">
        <v>2914000000</v>
      </c>
      <c r="I19" s="19">
        <v>1000000000</v>
      </c>
      <c r="J19" s="17">
        <f t="shared" si="1"/>
        <v>0.34317089910775567</v>
      </c>
    </row>
    <row r="20" spans="1:10" ht="60" x14ac:dyDescent="0.25">
      <c r="A20" s="3" t="s">
        <v>76</v>
      </c>
      <c r="B20" s="3" t="s">
        <v>72</v>
      </c>
      <c r="C20" s="3" t="s">
        <v>50</v>
      </c>
      <c r="D20" s="3" t="s">
        <v>65</v>
      </c>
      <c r="E20" s="16">
        <v>1365643332</v>
      </c>
      <c r="F20" s="16">
        <v>1364773139</v>
      </c>
      <c r="G20" s="17">
        <f t="shared" si="0"/>
        <v>0.99936279628830638</v>
      </c>
      <c r="H20" s="19">
        <v>6794000000</v>
      </c>
      <c r="I20" s="19">
        <v>2017000000</v>
      </c>
      <c r="J20" s="17">
        <f t="shared" si="1"/>
        <v>0.29687959964674715</v>
      </c>
    </row>
    <row r="21" spans="1:10" ht="60" x14ac:dyDescent="0.25">
      <c r="A21" s="3" t="s">
        <v>76</v>
      </c>
      <c r="B21" s="3" t="s">
        <v>72</v>
      </c>
      <c r="C21" s="3" t="s">
        <v>50</v>
      </c>
      <c r="D21" s="3" t="s">
        <v>66</v>
      </c>
      <c r="E21" s="16">
        <v>2950000000</v>
      </c>
      <c r="F21" s="16">
        <v>2875554369</v>
      </c>
      <c r="G21" s="17">
        <f t="shared" si="0"/>
        <v>0.97476419288135596</v>
      </c>
      <c r="H21" s="19">
        <v>9308000000</v>
      </c>
      <c r="I21" s="19">
        <v>4161000000</v>
      </c>
      <c r="J21" s="17">
        <f t="shared" si="1"/>
        <v>0.44703480876665236</v>
      </c>
    </row>
    <row r="22" spans="1:10" ht="60" x14ac:dyDescent="0.25">
      <c r="A22" s="3" t="s">
        <v>76</v>
      </c>
      <c r="B22" s="3" t="s">
        <v>72</v>
      </c>
      <c r="C22" s="3" t="s">
        <v>50</v>
      </c>
      <c r="D22" s="3" t="s">
        <v>67</v>
      </c>
      <c r="E22" s="16">
        <v>142077600</v>
      </c>
      <c r="F22" s="16">
        <v>142077600</v>
      </c>
      <c r="G22" s="17">
        <f t="shared" si="0"/>
        <v>1</v>
      </c>
      <c r="H22" s="19">
        <v>2108000000</v>
      </c>
      <c r="I22" s="19">
        <v>1428000000</v>
      </c>
      <c r="J22" s="17">
        <f t="shared" si="1"/>
        <v>0.67741935483870963</v>
      </c>
    </row>
    <row r="23" spans="1:10" ht="60" x14ac:dyDescent="0.25">
      <c r="A23" s="3" t="s">
        <v>76</v>
      </c>
      <c r="B23" s="3" t="s">
        <v>72</v>
      </c>
      <c r="C23" s="3" t="s">
        <v>50</v>
      </c>
      <c r="D23" s="3" t="s">
        <v>84</v>
      </c>
      <c r="E23" s="16">
        <v>2007036265</v>
      </c>
      <c r="F23" s="16">
        <v>2006749145</v>
      </c>
      <c r="G23" s="17">
        <f t="shared" si="0"/>
        <v>0.99985694329245212</v>
      </c>
      <c r="H23" s="19">
        <v>8776000000</v>
      </c>
      <c r="I23" s="19">
        <v>2007000000</v>
      </c>
      <c r="J23" s="20">
        <f t="shared" si="1"/>
        <v>0.2286918869644485</v>
      </c>
    </row>
    <row r="24" spans="1:10" ht="45" x14ac:dyDescent="0.25">
      <c r="A24" s="3" t="s">
        <v>76</v>
      </c>
      <c r="B24" s="8" t="s">
        <v>81</v>
      </c>
      <c r="C24" s="3" t="s">
        <v>42</v>
      </c>
      <c r="D24" s="3" t="s">
        <v>85</v>
      </c>
      <c r="E24" s="16">
        <v>1673154001</v>
      </c>
      <c r="F24" s="16">
        <v>1663709949</v>
      </c>
      <c r="G24" s="17">
        <f t="shared" si="0"/>
        <v>0.99435553930220677</v>
      </c>
      <c r="H24" s="19">
        <v>6641000000</v>
      </c>
      <c r="I24" s="19">
        <v>2396000000</v>
      </c>
      <c r="J24" s="17">
        <f t="shared" si="1"/>
        <v>0.36078903779551275</v>
      </c>
    </row>
    <row r="25" spans="1:10" ht="45" x14ac:dyDescent="0.25">
      <c r="A25" s="3" t="s">
        <v>76</v>
      </c>
      <c r="B25" s="8" t="s">
        <v>81</v>
      </c>
      <c r="C25" s="3" t="s">
        <v>43</v>
      </c>
      <c r="D25" s="3" t="s">
        <v>86</v>
      </c>
      <c r="E25" s="21">
        <v>378881595</v>
      </c>
      <c r="F25" s="21">
        <v>378782583</v>
      </c>
      <c r="G25" s="17">
        <f t="shared" si="0"/>
        <v>0.99973867297512831</v>
      </c>
      <c r="H25" s="19">
        <v>3050000000</v>
      </c>
      <c r="I25" s="19">
        <v>1263000000</v>
      </c>
      <c r="J25" s="17">
        <f t="shared" si="1"/>
        <v>0.41409836065573769</v>
      </c>
    </row>
    <row r="26" spans="1:10" x14ac:dyDescent="0.25">
      <c r="D26" s="22" t="s">
        <v>87</v>
      </c>
      <c r="E26" s="16">
        <f>SUM(E4:E25)</f>
        <v>22874418218</v>
      </c>
      <c r="F26" s="16">
        <f>SUM(F4:F25)</f>
        <v>22647378115</v>
      </c>
      <c r="G26" s="17">
        <f>F26/E26</f>
        <v>0.99007449715939266</v>
      </c>
      <c r="H26" s="18">
        <f>SUM(H4:H25)</f>
        <v>123664000000</v>
      </c>
      <c r="I26" s="18">
        <f>SUM(I4:I25)</f>
        <v>36997000000</v>
      </c>
      <c r="J26" s="23">
        <f>I26/H26</f>
        <v>0.29917356708500453</v>
      </c>
    </row>
  </sheetData>
  <mergeCells count="8">
    <mergeCell ref="A1:B1"/>
    <mergeCell ref="C1:J1"/>
    <mergeCell ref="H2:J2"/>
    <mergeCell ref="A2:A3"/>
    <mergeCell ref="B2:B3"/>
    <mergeCell ref="C2:C3"/>
    <mergeCell ref="D2:D3"/>
    <mergeCell ref="E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7" workbookViewId="0">
      <selection activeCell="C5" sqref="C5"/>
    </sheetView>
  </sheetViews>
  <sheetFormatPr baseColWidth="10" defaultRowHeight="15" x14ac:dyDescent="0.25"/>
  <cols>
    <col min="1" max="1" width="9.140625" style="7" customWidth="1"/>
    <col min="2" max="2" width="29.7109375" customWidth="1"/>
    <col min="3" max="3" width="45.5703125" style="1" customWidth="1"/>
    <col min="4" max="4" width="37.5703125" style="1" customWidth="1"/>
    <col min="5" max="5" width="26.7109375" style="1" customWidth="1"/>
    <col min="6" max="6" width="61" style="1" customWidth="1"/>
  </cols>
  <sheetData>
    <row r="1" spans="1:6" ht="59.25" customHeight="1" x14ac:dyDescent="0.25">
      <c r="A1" s="10"/>
      <c r="B1" s="10"/>
      <c r="C1" s="24" t="s">
        <v>88</v>
      </c>
      <c r="D1" s="24"/>
      <c r="E1" s="24"/>
      <c r="F1" s="24"/>
    </row>
    <row r="2" spans="1:6" s="1" customFormat="1" ht="30" x14ac:dyDescent="0.25">
      <c r="A2" s="2" t="s">
        <v>0</v>
      </c>
      <c r="B2" s="2" t="s">
        <v>1</v>
      </c>
      <c r="C2" s="2" t="s">
        <v>2</v>
      </c>
      <c r="D2" s="2" t="s">
        <v>16</v>
      </c>
      <c r="E2" s="2" t="s">
        <v>17</v>
      </c>
      <c r="F2" s="2" t="s">
        <v>18</v>
      </c>
    </row>
    <row r="3" spans="1:6" ht="75" x14ac:dyDescent="0.25">
      <c r="A3" s="6">
        <v>10</v>
      </c>
      <c r="B3" s="4" t="s">
        <v>19</v>
      </c>
      <c r="C3" s="5" t="s">
        <v>70</v>
      </c>
      <c r="D3" s="4" t="s">
        <v>21</v>
      </c>
      <c r="E3" s="4" t="s">
        <v>22</v>
      </c>
      <c r="F3" s="4" t="s">
        <v>24</v>
      </c>
    </row>
    <row r="4" spans="1:6" ht="75" x14ac:dyDescent="0.25">
      <c r="A4" s="6">
        <v>11</v>
      </c>
      <c r="B4" s="4" t="s">
        <v>25</v>
      </c>
      <c r="C4" s="5" t="s">
        <v>71</v>
      </c>
      <c r="D4" s="4" t="s">
        <v>27</v>
      </c>
      <c r="E4" s="4" t="s">
        <v>28</v>
      </c>
      <c r="F4" s="4" t="s">
        <v>30</v>
      </c>
    </row>
    <row r="5" spans="1:6" ht="45" x14ac:dyDescent="0.25">
      <c r="A5" s="6">
        <v>16</v>
      </c>
      <c r="B5" s="4" t="s">
        <v>31</v>
      </c>
      <c r="C5" s="5" t="s">
        <v>72</v>
      </c>
      <c r="D5" s="4" t="s">
        <v>27</v>
      </c>
      <c r="E5" s="4" t="s">
        <v>28</v>
      </c>
      <c r="F5" s="4" t="s">
        <v>30</v>
      </c>
    </row>
    <row r="6" spans="1:6" ht="60" x14ac:dyDescent="0.25">
      <c r="A6" s="6">
        <v>5</v>
      </c>
      <c r="B6" s="4" t="s">
        <v>32</v>
      </c>
      <c r="C6" s="5" t="s">
        <v>73</v>
      </c>
      <c r="D6" s="4" t="s">
        <v>27</v>
      </c>
      <c r="E6" s="4" t="s">
        <v>28</v>
      </c>
      <c r="F6" s="4" t="s">
        <v>35</v>
      </c>
    </row>
    <row r="7" spans="1:6" ht="45" x14ac:dyDescent="0.25">
      <c r="A7" s="6">
        <v>16</v>
      </c>
      <c r="B7" s="4" t="s">
        <v>31</v>
      </c>
      <c r="C7" s="5" t="s">
        <v>72</v>
      </c>
      <c r="D7" s="4" t="s">
        <v>27</v>
      </c>
      <c r="E7" s="4" t="s">
        <v>28</v>
      </c>
      <c r="F7" s="4" t="s">
        <v>35</v>
      </c>
    </row>
    <row r="8" spans="1:6" ht="45" x14ac:dyDescent="0.25">
      <c r="A8" s="6">
        <v>16</v>
      </c>
      <c r="B8" s="4" t="s">
        <v>31</v>
      </c>
      <c r="C8" s="5" t="s">
        <v>72</v>
      </c>
      <c r="D8" s="4" t="s">
        <v>27</v>
      </c>
      <c r="E8" s="4" t="s">
        <v>28</v>
      </c>
      <c r="F8" s="4" t="s">
        <v>35</v>
      </c>
    </row>
    <row r="9" spans="1:6" ht="165" x14ac:dyDescent="0.25">
      <c r="A9" s="6">
        <v>4</v>
      </c>
      <c r="B9" s="4" t="s">
        <v>78</v>
      </c>
      <c r="C9" s="5" t="s">
        <v>79</v>
      </c>
      <c r="D9" s="4" t="s">
        <v>27</v>
      </c>
      <c r="E9" s="4" t="s">
        <v>28</v>
      </c>
      <c r="F9" s="4" t="s">
        <v>36</v>
      </c>
    </row>
    <row r="10" spans="1:6" ht="60" x14ac:dyDescent="0.25">
      <c r="A10" s="6">
        <v>5</v>
      </c>
      <c r="B10" s="4" t="s">
        <v>32</v>
      </c>
      <c r="C10" s="5" t="s">
        <v>73</v>
      </c>
      <c r="D10" s="4" t="s">
        <v>27</v>
      </c>
      <c r="E10" s="4" t="s">
        <v>28</v>
      </c>
      <c r="F10" s="4" t="s">
        <v>36</v>
      </c>
    </row>
    <row r="11" spans="1:6" ht="45" x14ac:dyDescent="0.25">
      <c r="A11" s="6">
        <v>16</v>
      </c>
      <c r="B11" s="4" t="s">
        <v>31</v>
      </c>
      <c r="C11" s="5" t="s">
        <v>81</v>
      </c>
      <c r="D11" s="4" t="s">
        <v>27</v>
      </c>
      <c r="E11" s="4" t="s">
        <v>41</v>
      </c>
      <c r="F11" s="4" t="s">
        <v>42</v>
      </c>
    </row>
    <row r="12" spans="1:6" ht="45" x14ac:dyDescent="0.25">
      <c r="A12" s="6">
        <v>16</v>
      </c>
      <c r="B12" s="4" t="s">
        <v>31</v>
      </c>
      <c r="C12" s="5" t="s">
        <v>81</v>
      </c>
      <c r="D12" s="4" t="s">
        <v>27</v>
      </c>
      <c r="E12" s="4" t="s">
        <v>41</v>
      </c>
      <c r="F12" s="4" t="s">
        <v>42</v>
      </c>
    </row>
    <row r="13" spans="1:6" ht="45" x14ac:dyDescent="0.25">
      <c r="A13" s="6">
        <v>16</v>
      </c>
      <c r="B13" s="4" t="s">
        <v>31</v>
      </c>
      <c r="C13" s="5" t="s">
        <v>81</v>
      </c>
      <c r="D13" s="4" t="s">
        <v>27</v>
      </c>
      <c r="E13" s="4" t="s">
        <v>41</v>
      </c>
      <c r="F13" s="4" t="s">
        <v>43</v>
      </c>
    </row>
    <row r="14" spans="1:6" ht="45" x14ac:dyDescent="0.25">
      <c r="A14" s="6">
        <v>16</v>
      </c>
      <c r="B14" s="4" t="s">
        <v>31</v>
      </c>
      <c r="C14" s="5" t="s">
        <v>72</v>
      </c>
      <c r="D14" s="4" t="s">
        <v>27</v>
      </c>
      <c r="E14" s="4" t="s">
        <v>47</v>
      </c>
      <c r="F14" s="4" t="s">
        <v>44</v>
      </c>
    </row>
    <row r="15" spans="1:6" ht="45" x14ac:dyDescent="0.25">
      <c r="A15" s="6">
        <v>16</v>
      </c>
      <c r="B15" s="4" t="s">
        <v>31</v>
      </c>
      <c r="C15" s="5" t="s">
        <v>72</v>
      </c>
      <c r="D15" s="4" t="s">
        <v>27</v>
      </c>
      <c r="E15" s="4" t="s">
        <v>28</v>
      </c>
      <c r="F15" s="4" t="s">
        <v>48</v>
      </c>
    </row>
    <row r="16" spans="1:6" ht="45" x14ac:dyDescent="0.25">
      <c r="A16" s="6">
        <v>16</v>
      </c>
      <c r="B16" s="4" t="s">
        <v>31</v>
      </c>
      <c r="C16" s="5" t="s">
        <v>72</v>
      </c>
      <c r="D16" s="4" t="s">
        <v>27</v>
      </c>
      <c r="E16" s="4" t="s">
        <v>28</v>
      </c>
      <c r="F16" s="4" t="s">
        <v>48</v>
      </c>
    </row>
    <row r="17" spans="1:6" ht="60" x14ac:dyDescent="0.25">
      <c r="A17" s="6">
        <v>16</v>
      </c>
      <c r="B17" s="4" t="s">
        <v>31</v>
      </c>
      <c r="C17" s="5" t="s">
        <v>72</v>
      </c>
      <c r="D17" s="4" t="s">
        <v>55</v>
      </c>
      <c r="E17" s="4" t="s">
        <v>56</v>
      </c>
      <c r="F17" s="4" t="s">
        <v>50</v>
      </c>
    </row>
    <row r="18" spans="1:6" ht="60" x14ac:dyDescent="0.25">
      <c r="A18" s="6">
        <v>16</v>
      </c>
      <c r="B18" s="4" t="s">
        <v>31</v>
      </c>
      <c r="C18" s="5" t="s">
        <v>72</v>
      </c>
      <c r="D18" s="4" t="s">
        <v>55</v>
      </c>
      <c r="E18" s="4" t="s">
        <v>56</v>
      </c>
      <c r="F18" s="4" t="s">
        <v>50</v>
      </c>
    </row>
    <row r="19" spans="1:6" ht="60" x14ac:dyDescent="0.25">
      <c r="A19" s="6">
        <v>16</v>
      </c>
      <c r="B19" s="4" t="s">
        <v>31</v>
      </c>
      <c r="C19" s="5" t="s">
        <v>72</v>
      </c>
      <c r="D19" s="4" t="s">
        <v>55</v>
      </c>
      <c r="E19" s="4" t="s">
        <v>56</v>
      </c>
      <c r="F19" s="4" t="s">
        <v>50</v>
      </c>
    </row>
    <row r="20" spans="1:6" ht="60" x14ac:dyDescent="0.25">
      <c r="A20" s="6">
        <v>16</v>
      </c>
      <c r="B20" s="4" t="s">
        <v>31</v>
      </c>
      <c r="C20" s="5" t="s">
        <v>72</v>
      </c>
      <c r="D20" s="4" t="s">
        <v>55</v>
      </c>
      <c r="E20" s="4" t="s">
        <v>56</v>
      </c>
      <c r="F20" s="4" t="s">
        <v>50</v>
      </c>
    </row>
  </sheetData>
  <mergeCells count="2">
    <mergeCell ref="A1:B1"/>
    <mergeCell ref="C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1.1 Articulación PDD</vt:lpstr>
      <vt:lpstr>1.2 Presupuesto metas</vt:lpstr>
      <vt:lpstr>1.3. PDD PI ODS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Silvia Milena Patiño Leon</cp:lastModifiedBy>
  <dcterms:created xsi:type="dcterms:W3CDTF">2022-01-21T18:54:42Z</dcterms:created>
  <dcterms:modified xsi:type="dcterms:W3CDTF">2022-03-22T13:45:13Z</dcterms:modified>
</cp:coreProperties>
</file>